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autoCompressPictures="0"/>
  <mc:AlternateContent xmlns:mc="http://schemas.openxmlformats.org/markup-compatibility/2006">
    <mc:Choice Requires="x15">
      <x15ac:absPath xmlns:x15ac="http://schemas.microsoft.com/office/spreadsheetml/2010/11/ac" url="C:\Users\RDLab.QUALITEKUS.000\Documents\CMRT and  EMRT\EMRT\"/>
    </mc:Choice>
  </mc:AlternateContent>
  <xr:revisionPtr revIDLastSave="0" documentId="13_ncr:1_{1292384F-85C7-4671-8C14-453D51E92DFA}" xr6:coauthVersionLast="45" xr6:coauthVersionMax="45"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Look-up'!$A$4:$I$191</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V5" i="5"/>
  <c r="J5" i="5"/>
  <c r="E5" i="5"/>
  <c r="S5" i="5"/>
  <c r="T5" i="5"/>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3" i="6"/>
  <c r="G13" i="6"/>
  <c r="H13" i="6"/>
  <c r="B12" i="6"/>
  <c r="G12" i="6"/>
  <c r="H12"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<sst xmlns="http://schemas.openxmlformats.org/spreadsheetml/2006/main" count="23028" uniqueCount="19214">
  <si>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</si>
  <si>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</si>
  <si>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</si>
  <si>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</si>
  <si>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</si>
  <si>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</si>
  <si>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</si>
  <si>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</si>
  <si>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</si>
  <si>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</si>
  <si>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</si>
  <si>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</si>
  <si>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</si>
  <si>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</si>
  <si>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</si>
  <si>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</si>
  <si>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</si>
  <si>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</si>
  <si>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</si>
  <si>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</si>
  <si>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</si>
  <si>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</si>
  <si>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</si>
  <si>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</si>
  <si>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</si>
  <si>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</si>
  <si>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</si>
  <si>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</si>
  <si>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</si>
  <si>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</si>
  <si>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</si>
  <si>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</si>
  <si>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</si>
  <si>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</si>
  <si>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</si>
  <si>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</si>
  <si>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</si>
  <si>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</si>
  <si>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</si>
  <si>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</si>
  <si>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</si>
  <si>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</si>
  <si>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</si>
  <si>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</si>
  <si>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</si>
  <si>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</si>
  <si>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</si>
  <si>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</si>
  <si>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</si>
  <si>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</si>
  <si>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</si>
  <si>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</si>
  <si>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</si>
  <si>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</si>
  <si>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</si>
  <si>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</si>
  <si>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</si>
  <si>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</si>
  <si>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</si>
  <si>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</si>
  <si>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</si>
  <si>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</si>
  <si>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</si>
  <si>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</si>
  <si>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</si>
  <si>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</si>
  <si>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</si>
  <si>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</si>
  <si>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</si>
  <si>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</si>
  <si>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</si>
  <si>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</si>
  <si>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</si>
  <si>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</si>
  <si>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</si>
  <si>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</si>
  <si>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</si>
  <si>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</si>
  <si>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</si>
  <si>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</si>
  <si>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</si>
  <si>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</si>
  <si>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</si>
  <si>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</si>
  <si>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</si>
  <si>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</si>
  <si>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</si>
  <si>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</si>
  <si>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</si>
  <si>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</si>
  <si>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</si>
  <si>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</si>
  <si>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</si>
  <si>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</si>
  <si>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</si>
  <si>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</si>
  <si>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</si>
  <si>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</si>
  <si>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</si>
  <si>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</si>
  <si>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</si>
  <si>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</si>
  <si>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</si>
  <si>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</si>
  <si>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</si>
  <si>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</si>
  <si>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</si>
  <si>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</si>
  <si>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</si>
  <si>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</si>
  <si>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</si>
  <si>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</si>
  <si>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</si>
  <si>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</si>
  <si>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</si>
  <si>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</si>
  <si>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</si>
  <si>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</si>
  <si>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</si>
  <si>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</si>
  <si>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</si>
  <si>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</si>
  <si>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</si>
  <si>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</si>
  <si>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</si>
  <si>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</si>
  <si>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</si>
  <si>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</si>
  <si>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</si>
  <si>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</si>
  <si>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</si>
  <si>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</si>
  <si>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</si>
  <si>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</si>
  <si>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</si>
  <si>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</si>
  <si>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</si>
  <si>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</si>
  <si>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</si>
  <si>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</si>
  <si>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</si>
  <si>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</si>
  <si>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</si>
  <si>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</si>
  <si>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</si>
  <si>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</si>
  <si>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</si>
  <si>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</si>
  <si>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</si>
  <si>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</si>
  <si>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</si>
  <si>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</si>
  <si>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</si>
  <si>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</si>
  <si>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</si>
  <si>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</si>
  <si>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</si>
  <si>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</si>
  <si>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</si>
  <si>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</si>
  <si>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</si>
  <si>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</si>
  <si>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</si>
  <si>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</si>
  <si>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</si>
  <si>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</si>
  <si>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</si>
  <si>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</si>
  <si>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</si>
  <si>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</si>
  <si>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</si>
  <si>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</si>
  <si>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</si>
  <si>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</si>
  <si>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</si>
  <si>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</si>
  <si>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</si>
  <si>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</si>
  <si>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</si>
  <si>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</si>
  <si>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</si>
  <si>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</si>
  <si>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</si>
  <si>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</si>
  <si>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</si>
  <si>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</si>
  <si>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</si>
  <si>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</si>
  <si>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</si>
  <si>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</si>
  <si>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</si>
  <si>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</si>
  <si>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</si>
  <si>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</si>
  <si>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</si>
  <si>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</si>
  <si>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</si>
  <si>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</si>
  <si>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</si>
  <si>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</si>
  <si>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</si>
  <si>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</si>
  <si>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</si>
  <si>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</si>
  <si>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</si>
  <si>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</si>
  <si>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</si>
  <si>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</si>
  <si>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</si>
  <si>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</si>
  <si>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</si>
  <si>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</si>
  <si>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</si>
  <si>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</si>
  <si>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</si>
  <si>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</si>
  <si>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</si>
  <si>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</si>
  <si>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</si>
  <si>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</si>
  <si>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</si>
  <si>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</si>
  <si>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</si>
  <si>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</si>
  <si>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</si>
  <si>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</si>
  <si>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</si>
  <si>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</si>
  <si>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</si>
  <si>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</si>
  <si>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</si>
  <si>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</si>
  <si>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</si>
  <si>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</si>
  <si>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</si>
  <si>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</si>
  <si>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</si>
  <si>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</si>
  <si>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</si>
  <si>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</si>
  <si>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</si>
  <si>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</si>
  <si>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</si>
  <si>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</si>
  <si>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</si>
  <si>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</si>
  <si>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</si>
  <si>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</si>
  <si>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</si>
  <si>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</si>
  <si>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</si>
  <si>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</si>
  <si>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</si>
  <si>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</si>
  <si>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</si>
  <si>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</si>
  <si>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</si>
  <si>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</si>
  <si>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</si>
  <si>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</si>
  <si>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</si>
  <si>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</si>
  <si>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</si>
  <si>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</si>
  <si>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</si>
  <si>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</si>
  <si>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</si>
  <si>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</si>
  <si>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</si>
  <si>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</si>
  <si>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</si>
  <si>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</si>
  <si>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</si>
  <si>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</si>
  <si>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</si>
  <si>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</si>
  <si>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</si>
  <si>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</si>
  <si>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</si>
  <si>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</si>
  <si>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</si>
  <si>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</si>
  <si>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</si>
  <si>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</si>
  <si>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</si>
  <si>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</si>
  <si>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</si>
  <si>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</si>
  <si>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</si>
  <si>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</si>
  <si>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</si>
  <si>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</si>
  <si>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</si>
  <si>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</si>
  <si>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</si>
  <si>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</si>
  <si>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</si>
  <si>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</si>
  <si>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</si>
  <si>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</si>
  <si>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</si>
  <si>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</si>
  <si>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</si>
  <si>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</si>
  <si>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</si>
  <si>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</si>
  <si>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</si>
  <si>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</si>
  <si>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</si>
  <si>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</si>
  <si>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</si>
  <si>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</si>
  <si>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</si>
  <si>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</si>
  <si>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</si>
  <si>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</si>
  <si>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</si>
  <si>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</si>
  <si>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</si>
  <si>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</si>
  <si>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</si>
  <si>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</si>
  <si>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</si>
  <si>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</si>
  <si>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</si>
  <si>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</si>
  <si>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</si>
  <si>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</si>
  <si>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</si>
  <si>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</si>
  <si>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</si>
  <si>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</si>
  <si>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</si>
  <si>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</si>
  <si>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</si>
  <si>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</si>
  <si>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</si>
  <si>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</si>
  <si>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</si>
  <si>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</si>
  <si>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</si>
  <si>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</si>
  <si>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</si>
  <si>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</si>
  <si>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</si>
  <si>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</si>
  <si>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</si>
  <si>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</si>
  <si>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</si>
  <si>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</si>
  <si>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</si>
  <si>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</si>
  <si>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</si>
  <si>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</si>
  <si>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</si>
  <si>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</si>
  <si>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</si>
  <si>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</si>
  <si>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</si>
  <si>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</si>
  <si>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</si>
  <si>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</si>
  <si>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</si>
  <si>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</si>
  <si>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</si>
  <si>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</si>
  <si>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</si>
  <si>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</si>
  <si>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</si>
  <si>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</si>
  <si>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</si>
  <si>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</si>
  <si>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</si>
  <si>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</si>
  <si>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</si>
  <si>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</si>
  <si>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</si>
  <si>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</si>
  <si>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</si>
  <si>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</si>
  <si>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</si>
  <si>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</si>
  <si>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</si>
  <si>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</si>
  <si>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</si>
  <si>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</si>
  <si>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</si>
  <si>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</si>
  <si>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</si>
  <si>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</si>
  <si>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</si>
  <si>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</si>
  <si>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</si>
  <si>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</si>
  <si>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</si>
  <si>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</si>
  <si>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</si>
  <si>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</si>
  <si>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</si>
  <si>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</si>
  <si>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</si>
  <si>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</si>
  <si>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</si>
  <si>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</si>
  <si>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</si>
  <si>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</si>
  <si>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</si>
  <si>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</si>
  <si>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</si>
  <si>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</si>
  <si>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</si>
  <si>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</si>
  <si>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</si>
  <si>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</si>
  <si>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</si>
  <si>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</si>
  <si>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</si>
  <si>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</si>
  <si>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</si>
  <si>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</si>
  <si>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</si>
  <si>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</si>
  <si>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</si>
  <si>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</si>
  <si>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</si>
  <si>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</si>
  <si>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</si>
  <si>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</si>
  <si>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</si>
  <si>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</si>
  <si>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</si>
  <si>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</si>
  <si>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</si>
  <si>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</si>
  <si>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</si>
  <si>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</si>
  <si>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</si>
  <si>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</si>
  <si>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</si>
  <si>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</si>
  <si>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</si>
  <si>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</si>
  <si>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</si>
  <si>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</si>
  <si>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</si>
  <si>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</si>
  <si>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</si>
  <si>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</si>
  <si>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</si>
  <si>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</si>
  <si>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</si>
  <si>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</si>
  <si>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</si>
  <si>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</si>
  <si>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</si>
  <si>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</si>
  <si>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</si>
  <si>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</si>
  <si>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</si>
  <si>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</si>
  <si>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</si>
  <si>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</si>
  <si>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</si>
  <si>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</si>
  <si>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</si>
  <si>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</si>
  <si>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</si>
  <si>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</si>
  <si>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</si>
  <si>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</si>
  <si>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</si>
  <si>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</si>
  <si>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</si>
  <si>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</si>
  <si>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</si>
  <si>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</si>
  <si>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</si>
  <si>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</si>
  <si>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</si>
  <si>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</si>
  <si>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</si>
  <si>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</si>
  <si>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</si>
  <si>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</si>
  <si>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</si>
  <si>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</si>
  <si>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</si>
  <si>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</si>
  <si>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</si>
  <si>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</si>
  <si>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</si>
  <si>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</si>
  <si>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</si>
  <si>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</si>
  <si>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</si>
  <si>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</si>
  <si>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</si>
  <si>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</si>
  <si>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</si>
  <si>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</si>
  <si>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</si>
  <si>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</si>
  <si>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</si>
  <si>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</si>
  <si>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</si>
  <si>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</si>
  <si>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</si>
  <si>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</si>
  <si>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</si>
  <si>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</si>
  <si>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</si>
  <si>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</si>
  <si>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</si>
  <si>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</si>
  <si>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</si>
  <si>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</si>
  <si>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</si>
  <si>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</si>
  <si>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</si>
  <si>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</si>
  <si>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</si>
  <si>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</si>
  <si>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</si>
  <si>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</si>
  <si>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</si>
  <si>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</si>
  <si>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</si>
  <si>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</si>
  <si>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</si>
  <si>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</si>
  <si>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</si>
  <si>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</si>
  <si>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</si>
  <si>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</si>
  <si>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</si>
  <si>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</si>
  <si>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</si>
  <si>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</si>
  <si>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</si>
  <si>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</si>
  <si>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</si>
  <si>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</si>
  <si>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</si>
  <si>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</si>
  <si>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</si>
  <si>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</si>
  <si>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</si>
  <si>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</si>
  <si>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</si>
  <si>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</si>
  <si>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</si>
  <si>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</si>
  <si>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</si>
  <si>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</si>
  <si>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</si>
  <si>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</si>
  <si>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</si>
  <si>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</si>
  <si>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</si>
  <si>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</si>
  <si>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</si>
  <si>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</si>
  <si>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</si>
  <si>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</si>
  <si>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</si>
  <si>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</si>
  <si>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</si>
  <si>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</si>
  <si>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</si>
  <si>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</si>
  <si>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</si>
  <si>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</si>
  <si>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</si>
  <si>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</si>
  <si>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</si>
  <si>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</si>
  <si>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</si>
  <si>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</si>
  <si>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</si>
  <si>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</si>
  <si>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</si>
  <si>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</si>
  <si>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</si>
  <si>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</si>
  <si>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</si>
  <si>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</si>
  <si>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</si>
  <si>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</si>
  <si>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</si>
  <si>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</si>
  <si>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</si>
  <si>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</si>
  <si>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</si>
  <si>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</si>
  <si>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</si>
  <si>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</si>
  <si>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</si>
  <si>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</si>
  <si>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</si>
  <si>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</si>
  <si>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</si>
  <si>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</si>
  <si>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</si>
  <si>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</si>
  <si>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</si>
  <si>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</si>
  <si>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</si>
  <si>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</si>
  <si>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</si>
  <si>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</si>
  <si>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</si>
  <si>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</si>
  <si>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</si>
  <si>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</si>
  <si>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</si>
  <si>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</si>
  <si>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</si>
  <si>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</si>
  <si>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</si>
  <si>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</si>
  <si>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</si>
  <si>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</si>
  <si>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</si>
  <si>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</si>
  <si>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</si>
  <si>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</si>
  <si>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</si>
  <si>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</si>
  <si>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</si>
  <si>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</si>
  <si>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</si>
  <si>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</si>
  <si>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</si>
  <si>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</si>
  <si>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</si>
  <si>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</si>
  <si>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</si>
  <si>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</si>
  <si>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</si>
  <si>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</si>
  <si>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</si>
  <si>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</si>
  <si>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</si>
  <si>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</si>
  <si>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</si>
  <si>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</si>
  <si>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</si>
  <si>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</si>
  <si>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</si>
  <si>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</si>
  <si>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</si>
  <si>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</si>
  <si>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</si>
  <si>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</si>
  <si>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</si>
  <si>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</si>
  <si>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</si>
  <si>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</si>
  <si>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</si>
  <si>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</si>
  <si>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</si>
  <si>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</si>
  <si>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</si>
  <si>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</si>
  <si>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</si>
  <si>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</si>
  <si>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</si>
  <si>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</si>
  <si>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</si>
  <si>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</si>
  <si>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</si>
  <si>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</si>
  <si>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</si>
  <si>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</si>
  <si>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</si>
  <si>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</si>
  <si>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</si>
  <si>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</si>
  <si>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</si>
  <si>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</si>
  <si>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</si>
  <si>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</si>
  <si>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</si>
  <si>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</si>
  <si>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</si>
  <si>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</si>
  <si>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</si>
  <si>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</si>
  <si>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</si>
  <si>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</si>
  <si>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</si>
  <si>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</si>
  <si>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</si>
  <si>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</si>
  <si>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</si>
  <si>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</si>
  <si>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</si>
  <si>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</si>
  <si>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</si>
  <si>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</si>
  <si>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</si>
  <si>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</si>
  <si>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</si>
  <si>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</si>
  <si>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</si>
  <si>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</si>
  <si>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</si>
  <si>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</si>
  <si>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</si>
  <si>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</si>
  <si>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</si>
  <si>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</si>
  <si>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</si>
  <si>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</si>
  <si>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</si>
  <si>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</si>
  <si>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</si>
  <si>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</si>
  <si>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</si>
  <si>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</si>
  <si>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</si>
  <si>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</si>
  <si>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</si>
  <si>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</si>
  <si>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</si>
  <si>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</si>
  <si>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</si>
  <si>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</si>
  <si>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</si>
  <si>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</si>
  <si>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</si>
  <si>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</si>
  <si>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</si>
  <si>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</si>
  <si>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</si>
  <si>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</si>
  <si>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</si>
  <si>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</si>
  <si>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</si>
  <si>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</si>
  <si>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</si>
  <si>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</si>
  <si>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</si>
  <si>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</si>
  <si>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</si>
  <si>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</si>
  <si>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</si>
  <si>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</si>
  <si>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</si>
  <si>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</si>
  <si>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</si>
  <si>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</si>
  <si>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</si>
  <si>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</si>
  <si>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</si>
  <si>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</si>
  <si>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</si>
  <si>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</si>
  <si>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</si>
  <si>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</si>
  <si>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</si>
  <si>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</si>
  <si>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</si>
  <si>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</si>
  <si>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</si>
  <si>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</si>
  <si>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</si>
  <si>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</si>
  <si>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</si>
  <si>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</si>
  <si>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</si>
  <si>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</si>
  <si>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</si>
  <si>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</si>
  <si>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</si>
  <si>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</si>
  <si>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</si>
  <si>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</si>
  <si>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</si>
  <si>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</si>
  <si>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</si>
  <si>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</si>
  <si>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</si>
  <si>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</si>
  <si>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</si>
  <si>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</si>
  <si>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</si>
  <si>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</si>
  <si>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</si>
  <si>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</si>
  <si>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</si>
  <si>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</si>
  <si>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</si>
  <si>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</si>
  <si>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</si>
  <si>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</si>
  <si>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</si>
  <si>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</si>
  <si>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</si>
  <si>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</si>
  <si>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</si>
  <si>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</si>
  <si>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</si>
  <si>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</si>
  <si>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</si>
  <si>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</si>
  <si>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</si>
  <si>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</si>
  <si>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</si>
  <si>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</si>
  <si>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</si>
  <si>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</si>
  <si>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</si>
  <si>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</si>
  <si>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</si>
  <si>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</si>
  <si>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</si>
  <si>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</si>
  <si>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</si>
  <si>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</si>
  <si>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</si>
  <si>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</si>
  <si>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</si>
  <si>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</si>
  <si>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</si>
  <si>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</si>
  <si>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</si>
  <si>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</si>
  <si>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</si>
  <si>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</si>
  <si>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</si>
  <si>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</si>
  <si>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</si>
  <si>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</si>
  <si>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</si>
  <si>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</si>
  <si>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</si>
  <si>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</si>
  <si>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</si>
  <si>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</si>
  <si>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</si>
  <si>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</si>
  <si>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</si>
  <si>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</si>
  <si>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</si>
  <si>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</si>
  <si>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</si>
  <si>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</si>
  <si>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</si>
  <si>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</si>
  <si>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</si>
  <si>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</si>
  <si>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</si>
  <si>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</si>
  <si>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</si>
  <si>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</si>
  <si>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</si>
  <si>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</si>
  <si>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</si>
  <si>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</si>
  <si>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</si>
  <si>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</si>
  <si>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</si>
  <si>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</si>
  <si>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</si>
  <si>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</si>
  <si>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</si>
  <si>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</si>
  <si>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</si>
  <si>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</si>
  <si>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</si>
  <si>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</si>
  <si>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</si>
  <si>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</si>
  <si>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</si>
  <si>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</si>
  <si>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</si>
  <si>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</si>
  <si>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</si>
  <si>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</si>
  <si>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</si>
  <si>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</si>
  <si>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</si>
  <si>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</si>
  <si>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</si>
  <si>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</si>
  <si>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</si>
  <si>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</si>
  <si>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</si>
  <si>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</si>
  <si>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</si>
  <si>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</si>
  <si>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</si>
  <si>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</si>
  <si>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</si>
  <si>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</si>
  <si>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</si>
  <si>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</si>
  <si>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</si>
  <si>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</si>
  <si>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</si>
  <si>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</si>
  <si>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</si>
  <si>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</si>
  <si>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</si>
  <si>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</si>
  <si>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</si>
  <si>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</si>
  <si>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</si>
  <si>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</si>
  <si>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</si>
  <si>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</si>
  <si>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</si>
  <si>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</si>
  <si>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</si>
  <si>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</si>
  <si>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</si>
  <si>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</si>
  <si>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</si>
  <si>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</si>
  <si>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</si>
  <si>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</si>
  <si>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</si>
  <si>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</si>
  <si>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</si>
  <si>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</si>
  <si>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</si>
  <si>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</si>
  <si>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</si>
  <si>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</si>
  <si>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</si>
  <si>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</si>
  <si>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</si>
  <si>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</si>
  <si>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</si>
  <si>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</si>
  <si>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</si>
  <si>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</si>
  <si>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</si>
  <si>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</si>
  <si>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</si>
  <si>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</si>
  <si>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</si>
  <si>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</si>
  <si>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</si>
  <si>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</si>
  <si>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</si>
  <si>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</si>
  <si>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</si>
  <si>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</si>
  <si>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</si>
  <si>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</si>
  <si>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</si>
  <si>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</si>
  <si>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</si>
  <si>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</si>
  <si>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</si>
  <si>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</si>
  <si>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</si>
  <si>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</si>
  <si>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</si>
  <si>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</si>
  <si>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</si>
  <si>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</si>
  <si>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</si>
  <si>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</si>
  <si>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</si>
  <si>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</si>
  <si>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</si>
  <si>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</si>
  <si>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</si>
  <si>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</si>
  <si>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</si>
  <si>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</si>
  <si>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</si>
  <si>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</si>
  <si>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</si>
  <si>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</si>
  <si>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</si>
  <si>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</si>
  <si>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</si>
  <si>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</si>
  <si>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</si>
  <si>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</si>
  <si>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</si>
  <si>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</si>
  <si>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</si>
  <si>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</si>
  <si>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</si>
  <si>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</si>
  <si>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</si>
  <si>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</si>
  <si>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</si>
  <si>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</si>
  <si>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</si>
  <si>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</si>
  <si>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</si>
  <si>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</si>
  <si>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</si>
  <si>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</si>
  <si>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</si>
  <si>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</si>
  <si>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</si>
  <si>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</si>
  <si>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</si>
  <si>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</si>
  <si>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</si>
  <si>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</si>
  <si>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</si>
  <si>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</si>
  <si>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</si>
  <si>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</si>
  <si>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</si>
  <si>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</si>
  <si>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</si>
  <si>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</si>
  <si>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</si>
  <si>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</si>
  <si>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</si>
  <si>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</si>
  <si>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</si>
  <si>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</si>
  <si>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</si>
  <si>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</si>
  <si>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</si>
  <si>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</si>
  <si>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</si>
  <si>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</si>
  <si>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</si>
  <si>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</si>
  <si>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</si>
  <si>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</si>
  <si>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</si>
  <si>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</si>
  <si>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</si>
  <si>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</si>
  <si>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</si>
  <si>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</si>
  <si>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</si>
  <si>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</si>
  <si>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</si>
  <si>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</si>
  <si>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</si>
  <si>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</si>
  <si>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</si>
  <si>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</si>
  <si>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</si>
  <si>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</si>
  <si>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</si>
  <si>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</si>
  <si>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</si>
  <si>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</si>
  <si>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</si>
  <si>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</si>
  <si>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</si>
  <si>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</si>
  <si>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</si>
  <si>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</si>
  <si>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</si>
  <si>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</si>
  <si>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</si>
  <si>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</si>
  <si>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</si>
  <si>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</si>
  <si>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</si>
  <si>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</si>
  <si>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</si>
  <si>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</si>
  <si>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</si>
  <si>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</si>
  <si>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</si>
  <si>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</si>
  <si>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</si>
  <si>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</si>
  <si>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</si>
  <si>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</si>
  <si>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</si>
  <si>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</si>
  <si>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</si>
  <si>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</si>
  <si>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</si>
  <si>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</si>
  <si>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</si>
  <si>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</si>
  <si>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</si>
  <si>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</si>
  <si>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</si>
  <si>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</si>
  <si>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</si>
  <si>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</si>
  <si>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</si>
  <si>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</si>
  <si>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</si>
  <si>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</si>
  <si>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</si>
  <si>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</si>
  <si>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</si>
  <si>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</si>
  <si>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</si>
  <si>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</si>
  <si>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</si>
  <si>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</si>
  <si>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</si>
  <si>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</si>
  <si>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</si>
  <si>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</si>
  <si>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</si>
  <si>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</si>
  <si>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</si>
  <si>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</si>
  <si>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</si>
  <si>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</si>
  <si>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</si>
  <si>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</si>
  <si>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</si>
  <si>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</si>
  <si>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</si>
  <si>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</si>
  <si>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</si>
  <si>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</si>
  <si>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</si>
  <si>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</si>
  <si>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</si>
  <si>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</si>
  <si>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</si>
  <si>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</si>
  <si>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</si>
  <si>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</si>
  <si>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</si>
  <si>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</si>
  <si>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</si>
  <si>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</si>
  <si>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</si>
  <si>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</si>
  <si>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</si>
  <si>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</si>
  <si>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</si>
  <si>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</si>
  <si>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</si>
  <si>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</si>
  <si>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</si>
  <si>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</si>
  <si>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</si>
  <si>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</si>
  <si>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</si>
  <si>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</si>
  <si>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</si>
  <si>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</si>
  <si>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</si>
  <si>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</si>
  <si>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</si>
  <si>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</si>
  <si>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</si>
  <si>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</si>
  <si>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</si>
  <si>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</si>
  <si>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</si>
  <si>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</si>
  <si>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</si>
  <si>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</si>
  <si>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</si>
  <si>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</si>
  <si>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</si>
  <si>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</si>
  <si>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</si>
  <si>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</si>
  <si>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</si>
  <si>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</si>
  <si>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</si>
  <si>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</si>
  <si>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</si>
  <si>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</si>
  <si>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</si>
  <si>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</si>
  <si>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</si>
  <si>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</si>
  <si>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</si>
  <si>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</si>
  <si>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</si>
  <si>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</si>
  <si>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</si>
  <si>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</si>
  <si>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</si>
  <si>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</si>
  <si>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</si>
  <si>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</si>
  <si>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</si>
  <si>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</si>
  <si>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</si>
  <si>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</si>
  <si>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</si>
  <si>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</si>
  <si>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</si>
  <si>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</si>
  <si>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</si>
  <si>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</si>
  <si>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</si>
  <si>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</si>
  <si>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</si>
  <si>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</si>
  <si>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</si>
  <si>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</si>
  <si>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</si>
  <si>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</si>
  <si>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</si>
  <si>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</si>
  <si>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</si>
  <si>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</si>
  <si>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</si>
  <si>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</si>
  <si>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</si>
  <si>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</si>
  <si>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</si>
  <si>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</si>
  <si>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</si>
  <si>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</si>
  <si>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</si>
  <si>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</si>
  <si>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</si>
  <si>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</si>
  <si>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</si>
  <si>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</si>
  <si>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</si>
  <si>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</si>
  <si>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</si>
  <si>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</si>
  <si>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</si>
  <si>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</si>
  <si>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</si>
  <si>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</si>
  <si>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</si>
  <si>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</si>
  <si>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</si>
  <si>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</si>
  <si>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</si>
  <si>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</si>
  <si>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</si>
  <si>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</si>
  <si>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</si>
  <si>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</si>
  <si>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</si>
  <si>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</si>
  <si>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</si>
  <si>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</si>
  <si>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</si>
  <si>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</si>
  <si>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</si>
  <si>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</si>
  <si>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</si>
  <si>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</si>
  <si>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</si>
  <si>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</si>
  <si>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</si>
  <si>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</si>
  <si>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</si>
  <si>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</si>
  <si>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</si>
  <si>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</si>
  <si>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</si>
  <si>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</si>
  <si>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</si>
  <si>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</si>
  <si>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</si>
  <si>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</si>
  <si>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</si>
  <si>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</si>
  <si>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</si>
  <si>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</si>
  <si>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</si>
  <si>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</si>
  <si>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</si>
  <si>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</si>
  <si>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</si>
  <si>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</si>
  <si>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</si>
  <si>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</si>
  <si>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</si>
  <si>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</si>
  <si>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</si>
  <si>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</si>
  <si>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</si>
  <si>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</si>
  <si>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</si>
  <si>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</si>
  <si>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</si>
  <si>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</si>
  <si>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</si>
  <si>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</si>
  <si>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</si>
  <si>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</si>
  <si>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</si>
  <si>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</si>
  <si>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</si>
  <si>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</si>
  <si>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</si>
  <si>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</si>
  <si>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</si>
  <si>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</si>
  <si>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</si>
  <si>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</si>
  <si>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</si>
  <si>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</si>
  <si>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</si>
  <si>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</si>
  <si>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</si>
  <si>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</si>
  <si>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</si>
  <si>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</si>
  <si>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</si>
  <si>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</si>
  <si>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</si>
  <si>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</si>
  <si>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</si>
  <si>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</si>
  <si>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</si>
  <si>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</si>
  <si>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</si>
  <si>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</si>
  <si>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</si>
  <si>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</si>
  <si>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</si>
  <si>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</si>
  <si>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</si>
  <si>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</si>
  <si>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</si>
  <si>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</si>
  <si>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</si>
  <si>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</si>
  <si>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</si>
  <si>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</si>
  <si>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</si>
  <si>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</si>
  <si>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</si>
  <si>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</si>
  <si>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</si>
  <si>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</si>
  <si>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</si>
  <si>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</si>
  <si>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</si>
  <si>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</si>
  <si>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</si>
  <si>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</si>
  <si>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</si>
  <si>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</si>
  <si>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</si>
  <si>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</si>
  <si>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</si>
  <si>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</si>
  <si>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</si>
  <si>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</si>
  <si>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</si>
  <si>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</si>
  <si>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</si>
  <si>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</si>
  <si>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</si>
  <si>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</si>
  <si>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</si>
  <si>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</si>
  <si>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</si>
  <si>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</si>
  <si>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</si>
  <si>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</si>
  <si>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</si>
  <si>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</si>
  <si>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</si>
  <si>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</si>
  <si>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</si>
  <si>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</si>
  <si>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</si>
  <si>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</si>
  <si>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</si>
  <si>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</si>
  <si>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</si>
  <si>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</si>
  <si>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</si>
  <si>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</si>
  <si>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</si>
  <si>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</si>
  <si>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</si>
  <si>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</si>
  <si>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</si>
  <si>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</si>
  <si>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</si>
  <si>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</si>
  <si>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</si>
  <si>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</si>
  <si>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</si>
  <si>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</si>
  <si>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</si>
  <si>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</si>
  <si>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</si>
  <si>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</si>
  <si>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</si>
  <si>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</si>
  <si>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</si>
  <si>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</si>
  <si>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</si>
  <si>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</si>
  <si>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</si>
  <si>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</si>
  <si>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</si>
  <si>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</si>
  <si>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</si>
  <si>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</si>
  <si>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</si>
  <si>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</si>
  <si>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</si>
  <si>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</si>
  <si>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</si>
  <si>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</si>
  <si>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</si>
  <si>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</si>
  <si>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</si>
  <si>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</si>
  <si>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</si>
  <si>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</si>
  <si>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</si>
  <si>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</si>
  <si>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</si>
  <si>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</si>
  <si>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</si>
  <si>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</si>
  <si>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</si>
  <si>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</si>
  <si>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</si>
  <si>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</si>
  <si>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</si>
  <si>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</si>
  <si>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</si>
  <si>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</si>
  <si>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</si>
  <si>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</si>
  <si>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</si>
  <si>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</si>
  <si>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</si>
  <si>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</si>
  <si>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</si>
  <si>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</si>
  <si>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</si>
  <si>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</si>
  <si>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</si>
  <si>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</si>
  <si>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</si>
  <si>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</si>
  <si>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</si>
  <si>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</si>
  <si>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</si>
  <si>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</si>
  <si>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</si>
  <si>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</si>
  <si>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</si>
  <si>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</si>
  <si>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</si>
  <si>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</si>
  <si>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</si>
  <si>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</si>
  <si>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</si>
  <si>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</si>
  <si>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</si>
  <si>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</si>
  <si>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</si>
  <si>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</si>
  <si>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</si>
  <si>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</si>
  <si>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</si>
  <si>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</si>
  <si>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</si>
  <si>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</si>
  <si>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</si>
  <si>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</si>
  <si>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</si>
  <si>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</si>
  <si>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</si>
  <si>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</si>
  <si>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</si>
  <si>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</si>
  <si>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</si>
  <si>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</si>
  <si>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</si>
  <si>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</si>
  <si>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</si>
  <si>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</si>
  <si>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</si>
  <si>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</si>
  <si>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</si>
  <si>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</si>
  <si>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</si>
  <si>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</si>
  <si>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</si>
  <si>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</si>
  <si>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</si>
  <si>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</si>
  <si>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</si>
  <si>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</si>
  <si>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</si>
  <si>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</si>
  <si>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</si>
  <si>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</si>
  <si>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</si>
  <si>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</si>
  <si>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</si>
  <si>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</si>
  <si>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</si>
  <si>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</si>
  <si>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</si>
  <si>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</si>
  <si>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</si>
  <si>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</si>
  <si>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</si>
  <si>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</si>
  <si>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</si>
  <si>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</si>
  <si>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</si>
  <si>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</si>
  <si>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</si>
  <si>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</si>
  <si>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</si>
  <si>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</si>
  <si>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</si>
  <si>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</si>
  <si>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</si>
  <si>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</si>
  <si>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</si>
  <si>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</si>
  <si>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</si>
  <si>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</si>
  <si>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</si>
  <si>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</si>
  <si>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</si>
  <si>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</si>
  <si>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</si>
  <si>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</si>
  <si>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</si>
  <si>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</si>
  <si>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</si>
  <si>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</si>
  <si>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</si>
  <si>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</si>
  <si>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</si>
  <si>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</si>
  <si>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</si>
  <si>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</si>
  <si>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</si>
  <si>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</si>
  <si>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</si>
  <si>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</si>
  <si>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</si>
  <si>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</si>
  <si>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</si>
  <si>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</si>
  <si>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</si>
  <si>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</si>
  <si>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</si>
  <si>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</si>
  <si>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</si>
  <si>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</si>
  <si>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</si>
  <si>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</si>
  <si>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</si>
  <si>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</si>
  <si>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</si>
  <si>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</si>
  <si>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</si>
  <si>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</si>
  <si>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</si>
  <si>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</si>
  <si>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</si>
  <si>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</si>
  <si>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</si>
  <si>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</si>
  <si>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</si>
  <si>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</si>
  <si>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</si>
  <si>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</si>
  <si>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</si>
  <si>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</si>
  <si>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</si>
  <si>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</si>
  <si>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</si>
  <si>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</si>
  <si>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</si>
  <si>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</si>
  <si>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</si>
  <si>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</si>
  <si>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</si>
  <si>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</si>
  <si>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</si>
  <si>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</si>
  <si>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</si>
  <si>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</si>
  <si>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</si>
  <si>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</si>
  <si>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</si>
  <si>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</si>
  <si>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</si>
  <si>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</si>
  <si>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</si>
  <si>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</si>
  <si>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</si>
  <si>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</si>
  <si>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</si>
  <si>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</si>
  <si>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</si>
  <si>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</si>
  <si>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</si>
  <si>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</si>
  <si>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</si>
  <si>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</si>
  <si>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</si>
  <si>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</si>
  <si>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</si>
  <si>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</si>
  <si>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</si>
  <si>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</si>
  <si>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</si>
  <si>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</si>
  <si>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</si>
  <si>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</si>
  <si>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</si>
  <si>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</si>
  <si>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</si>
  <si>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</si>
  <si>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</si>
  <si>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</si>
  <si>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</si>
  <si>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</si>
  <si>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</si>
  <si>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</si>
  <si>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</si>
  <si>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</si>
  <si>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</si>
  <si>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</si>
  <si>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</si>
  <si>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</si>
  <si>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</si>
  <si>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</si>
  <si>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</si>
  <si>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</si>
  <si>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</si>
  <si>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</si>
  <si>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</si>
  <si>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</si>
  <si>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</si>
  <si>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</si>
  <si>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</si>
  <si>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</si>
  <si>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</si>
  <si>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</si>
  <si>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</si>
  <si>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</si>
  <si>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</si>
  <si>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</si>
  <si>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</si>
  <si>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</si>
  <si>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</si>
  <si>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</si>
  <si>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</si>
  <si>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</si>
  <si>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</si>
  <si>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</si>
  <si>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</si>
  <si>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</si>
  <si>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</si>
  <si>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</si>
  <si>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</si>
  <si>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</si>
  <si>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</si>
  <si>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</si>
  <si>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</si>
  <si>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</si>
  <si>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</si>
  <si>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</si>
  <si>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</si>
  <si>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</si>
  <si>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</si>
  <si>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</si>
  <si>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</si>
  <si>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</si>
  <si>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</si>
  <si>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</si>
  <si>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</si>
  <si>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</si>
  <si>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</si>
  <si>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</si>
  <si>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</si>
  <si>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</si>
  <si>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</si>
  <si>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</si>
  <si>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</si>
  <si>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</si>
  <si>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</si>
  <si>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</si>
  <si>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</si>
  <si>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</si>
  <si>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</si>
  <si>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</si>
  <si>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</si>
  <si>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</si>
  <si>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</si>
  <si>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</si>
  <si>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</si>
  <si>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</si>
  <si>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</si>
  <si>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</si>
  <si>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</si>
  <si>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</si>
  <si>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</si>
  <si>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</si>
  <si>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</si>
  <si>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</si>
  <si>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</si>
  <si>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</si>
  <si>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</si>
  <si>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</si>
  <si>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</si>
  <si>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</si>
  <si>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</si>
  <si>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</si>
  <si>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</si>
  <si>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</si>
  <si>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</si>
  <si>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</si>
  <si>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</si>
  <si>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</si>
  <si>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</si>
  <si>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</si>
  <si>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</si>
  <si>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</si>
  <si>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</si>
  <si>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</si>
  <si>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</si>
  <si>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</si>
  <si>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</si>
  <si>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</si>
  <si>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</si>
  <si>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</si>
  <si>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</si>
  <si>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</si>
  <si>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</si>
  <si>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</si>
  <si>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</si>
  <si>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</si>
  <si>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</si>
  <si>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</si>
  <si>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</si>
  <si>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</si>
  <si>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</si>
  <si>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</si>
  <si>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</si>
  <si>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</si>
  <si>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</si>
  <si>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</si>
  <si>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</si>
  <si>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</si>
  <si>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</si>
  <si>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</si>
  <si>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</si>
  <si>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</si>
  <si>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</si>
  <si>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</si>
  <si>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</si>
  <si>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</si>
  <si>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</si>
  <si>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</si>
  <si>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</si>
  <si>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</si>
  <si>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</si>
  <si>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</si>
  <si>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</si>
  <si>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</si>
  <si>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</si>
  <si>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</si>
  <si>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</si>
  <si>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</si>
  <si>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</si>
  <si>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</si>
  <si>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</si>
  <si>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</si>
  <si>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</si>
  <si>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</si>
  <si>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</si>
  <si>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</si>
  <si>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</si>
  <si>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</si>
  <si>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</si>
  <si>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</si>
  <si>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</si>
  <si>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</si>
  <si>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</si>
  <si>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</si>
  <si>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</si>
  <si>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</si>
  <si>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</si>
  <si>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</si>
  <si>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</si>
  <si>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</si>
  <si>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</si>
  <si>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</si>
  <si>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</si>
  <si>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</si>
  <si>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</si>
  <si>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</si>
  <si>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</si>
  <si>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</si>
  <si>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</si>
  <si>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</si>
  <si>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</si>
  <si>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</si>
  <si>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</si>
  <si>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</si>
  <si>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</si>
  <si>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</si>
  <si>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</si>
  <si>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</si>
  <si>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</si>
  <si>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</si>
  <si>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</si>
  <si>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</si>
  <si>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</si>
  <si>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</si>
  <si>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</si>
  <si>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</si>
  <si>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</si>
  <si>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</si>
  <si>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</si>
  <si>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</si>
  <si>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</si>
  <si>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</si>
  <si>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</si>
  <si>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</si>
  <si>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</si>
  <si>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</si>
  <si>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</si>
  <si>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</si>
  <si>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</si>
  <si>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</si>
  <si>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</si>
  <si>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</si>
  <si>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</si>
  <si>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</si>
  <si>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</si>
  <si>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</si>
  <si>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</si>
  <si>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</si>
  <si>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</si>
  <si>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</si>
  <si>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</si>
  <si>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</si>
  <si>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</si>
  <si>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</si>
  <si>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</si>
  <si>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</si>
  <si>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</si>
  <si>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</si>
  <si>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</si>
  <si>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</si>
  <si>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</si>
  <si>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</si>
  <si>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</si>
  <si>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</si>
  <si>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</si>
  <si>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</si>
  <si>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</si>
  <si>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</si>
  <si>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</si>
  <si>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</si>
  <si>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</si>
  <si>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</si>
  <si>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</si>
  <si>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</si>
  <si>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</si>
  <si>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</si>
  <si>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</si>
  <si>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</si>
  <si>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</si>
  <si>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</si>
  <si>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</si>
  <si>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</si>
  <si>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</si>
  <si>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</si>
  <si>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</si>
  <si>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</si>
  <si>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</si>
  <si>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</si>
  <si>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</si>
  <si>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</si>
  <si>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</si>
  <si>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</si>
  <si>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</si>
  <si>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</si>
  <si>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</si>
  <si>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</si>
  <si>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</si>
  <si>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</si>
  <si>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</si>
  <si>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</si>
  <si>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</si>
  <si>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</si>
  <si>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</si>
  <si>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</si>
  <si>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</si>
  <si>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</si>
  <si>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</si>
  <si>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</si>
  <si>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</si>
  <si>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</si>
  <si>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</si>
  <si>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</si>
  <si>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</si>
  <si>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</si>
  <si>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</si>
  <si>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</si>
  <si>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</si>
  <si>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</si>
  <si>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</si>
  <si>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</si>
  <si>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</si>
  <si>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</si>
  <si>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</si>
  <si>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</si>
  <si>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</si>
  <si>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</si>
  <si>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</si>
  <si>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</si>
  <si>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</si>
  <si>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</si>
  <si>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</si>
  <si>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</si>
  <si>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</si>
  <si>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</si>
  <si>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</si>
  <si>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</si>
  <si>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</si>
  <si>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</si>
  <si>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</si>
  <si>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</si>
  <si>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</si>
  <si>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</si>
  <si>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</si>
  <si>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</si>
  <si>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</si>
  <si>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</si>
  <si>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</si>
  <si>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</si>
  <si>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</si>
  <si>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</si>
  <si>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</si>
  <si>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</si>
  <si>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</si>
  <si>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</si>
  <si>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</si>
  <si>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</si>
  <si>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</si>
  <si>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</si>
  <si>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</si>
  <si>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</si>
  <si>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</si>
  <si>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</si>
  <si>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</si>
  <si>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</si>
  <si>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</si>
  <si>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</si>
  <si>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</si>
  <si>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</si>
  <si>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</si>
  <si>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</si>
  <si>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</si>
  <si>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</si>
  <si>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</si>
  <si>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</si>
  <si>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</si>
  <si>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</si>
  <si>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</si>
  <si>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</si>
  <si>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</si>
  <si>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</si>
  <si>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</si>
  <si>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</si>
  <si>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</si>
  <si>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</si>
  <si>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</si>
  <si>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</si>
  <si>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</si>
  <si>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</si>
  <si>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</si>
  <si>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</si>
  <si>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</si>
  <si>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</si>
  <si>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</si>
  <si>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</si>
  <si>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</si>
  <si>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</si>
  <si>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</si>
  <si>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</si>
  <si>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</si>
  <si>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</si>
  <si>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</si>
  <si>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</si>
  <si>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</si>
  <si>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</si>
  <si>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</si>
  <si>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</si>
  <si>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</si>
  <si>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</si>
  <si>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</si>
  <si>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</si>
  <si>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</si>
  <si>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</si>
  <si>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</si>
  <si>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</si>
  <si>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</si>
  <si>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</si>
  <si>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</si>
  <si>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</si>
  <si>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</si>
  <si>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</si>
  <si>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</si>
  <si>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</si>
  <si>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</si>
  <si>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</si>
  <si>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</si>
  <si>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</si>
  <si>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</si>
  <si>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</si>
  <si>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</si>
  <si>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</si>
  <si>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</si>
  <si>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</si>
  <si>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</si>
  <si>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</si>
  <si>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</si>
  <si>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</si>
  <si>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</si>
  <si>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</si>
  <si>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</si>
  <si>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</si>
  <si>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</si>
  <si>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</si>
  <si>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</si>
  <si>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</si>
  <si>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</si>
  <si>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</si>
  <si>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</si>
  <si>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</si>
  <si>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</si>
  <si>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</si>
  <si>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</si>
  <si>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</si>
  <si>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</si>
  <si>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</si>
  <si>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</si>
  <si>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</si>
  <si>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</si>
  <si>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</si>
  <si>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</si>
  <si>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</si>
  <si>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</si>
  <si>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</si>
  <si>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</si>
  <si>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</si>
  <si>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</si>
  <si>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</si>
  <si>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</si>
  <si>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</si>
  <si>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</si>
  <si>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</si>
  <si>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</si>
  <si>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</si>
  <si>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</si>
  <si>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</si>
  <si>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</si>
  <si>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</si>
  <si>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</si>
  <si>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</si>
  <si>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</si>
  <si>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</si>
  <si>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</si>
  <si>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</si>
  <si>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</si>
  <si>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</si>
  <si>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</si>
  <si>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</si>
  <si>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</si>
  <si>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</si>
  <si>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</si>
  <si>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</si>
  <si>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</si>
  <si>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</si>
  <si>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</si>
  <si>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</si>
  <si>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</si>
  <si>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</si>
  <si>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</si>
  <si>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</si>
  <si>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</si>
  <si>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</si>
  <si>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</si>
  <si>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</si>
  <si>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</si>
  <si>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</si>
  <si>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</si>
  <si>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</si>
  <si>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</si>
  <si>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</si>
  <si>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</si>
  <si>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</si>
  <si>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</si>
  <si>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</si>
  <si>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</si>
  <si>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</si>
  <si>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</si>
  <si>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</si>
  <si>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</si>
  <si>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</si>
  <si>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</si>
  <si>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</si>
  <si>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</si>
  <si>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</si>
  <si>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</si>
  <si>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</si>
  <si>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</si>
  <si>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</si>
  <si>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</si>
  <si>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</si>
  <si>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</si>
  <si>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</si>
  <si>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</si>
  <si>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</si>
  <si>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</si>
  <si>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</si>
  <si>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</si>
  <si>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</si>
  <si>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</si>
  <si>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</si>
  <si>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</si>
  <si>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</si>
  <si>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</si>
  <si>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</si>
  <si>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</si>
  <si>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</si>
  <si>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</si>
  <si>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</si>
  <si>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</si>
  <si>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</si>
  <si>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</si>
  <si>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</si>
  <si>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</si>
  <si>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</si>
  <si>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</si>
  <si>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</si>
  <si>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</si>
  <si>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</si>
  <si>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</si>
  <si>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</si>
  <si>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</si>
  <si>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</si>
  <si>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</si>
  <si>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</si>
  <si>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</si>
  <si>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</si>
  <si>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</si>
  <si>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</si>
  <si>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</si>
  <si>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</si>
  <si>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</si>
  <si>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</si>
  <si>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</si>
  <si>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</si>
  <si>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</si>
  <si>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</si>
  <si>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</si>
  <si>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</si>
  <si>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</si>
  <si>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</si>
  <si>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</si>
  <si>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</si>
  <si>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</si>
  <si>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</si>
  <si>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</si>
  <si>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</si>
  <si>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</si>
  <si>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</si>
  <si>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</si>
  <si>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</si>
  <si>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</si>
  <si>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</si>
  <si>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</si>
  <si>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</si>
  <si>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</si>
  <si>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</si>
  <si>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</si>
  <si>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</si>
  <si>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</si>
  <si>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</si>
  <si>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</si>
  <si>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</si>
  <si>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</si>
  <si>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</si>
  <si>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</si>
  <si>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</si>
  <si>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</si>
  <si>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</si>
  <si>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</si>
  <si>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</si>
  <si>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</si>
  <si>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</si>
  <si>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</si>
  <si>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</si>
  <si>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</si>
  <si>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</si>
  <si>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</si>
  <si>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</si>
  <si>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</si>
  <si>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</si>
  <si>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</si>
  <si>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</si>
  <si>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</si>
  <si>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</si>
  <si>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</si>
  <si>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</si>
  <si>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</si>
  <si>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</si>
  <si>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</si>
  <si>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</si>
  <si>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</si>
  <si>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</si>
  <si>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</si>
  <si>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</si>
  <si>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</si>
  <si>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</si>
  <si>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</si>
  <si>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</si>
  <si>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</si>
  <si>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</si>
  <si>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</si>
  <si>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</si>
  <si>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</si>
  <si>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</si>
  <si>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</si>
  <si>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</si>
  <si>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</si>
  <si>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</si>
  <si>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</si>
  <si>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</si>
  <si>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</si>
  <si>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</si>
  <si>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</si>
  <si>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</si>
  <si>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</si>
  <si>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</si>
  <si>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</si>
  <si>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</si>
  <si>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</si>
  <si>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</si>
  <si>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</si>
  <si>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</si>
  <si>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</si>
  <si>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</si>
  <si>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</si>
  <si>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</si>
  <si>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</si>
  <si>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</si>
  <si>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</si>
  <si>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</si>
  <si>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</si>
  <si>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</si>
  <si>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</si>
  <si>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</si>
  <si>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</si>
  <si>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</si>
  <si>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</si>
  <si>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</si>
  <si>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</si>
  <si>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</si>
  <si>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</si>
  <si>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</si>
  <si>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</si>
  <si>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</si>
  <si>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</si>
  <si>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</si>
  <si>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</si>
  <si>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</si>
  <si>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</si>
  <si>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</si>
  <si>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</si>
  <si>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</si>
  <si>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</si>
  <si>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</si>
  <si>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</si>
  <si>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</si>
  <si>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</si>
  <si>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</si>
  <si>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</si>
  <si>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</si>
  <si>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</si>
  <si>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</si>
  <si>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</si>
  <si>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</si>
  <si>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</si>
  <si>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</si>
  <si>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</si>
  <si>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</si>
  <si>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</si>
  <si>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</si>
  <si>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</si>
  <si>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</si>
  <si>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</si>
  <si>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</si>
  <si>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</si>
  <si>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</si>
  <si>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</si>
  <si>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</si>
  <si>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</si>
  <si>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</si>
  <si>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</si>
  <si>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</si>
  <si>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</si>
  <si>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</si>
  <si>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</si>
  <si>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</si>
  <si>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</si>
  <si>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</si>
  <si>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</si>
  <si>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</si>
  <si>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</si>
  <si>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</si>
  <si>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</si>
  <si>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</si>
  <si>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</si>
  <si>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</si>
  <si>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</si>
  <si>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</si>
  <si>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</si>
  <si>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</si>
  <si>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</si>
  <si>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</si>
  <si>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</si>
  <si>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</si>
  <si>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</si>
  <si>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</si>
  <si>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</si>
  <si>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</si>
  <si>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</si>
  <si>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</si>
  <si>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</si>
  <si>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</si>
  <si>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</si>
  <si>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</si>
  <si>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</si>
  <si>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</si>
  <si>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</si>
  <si>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</si>
  <si>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</si>
  <si>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</si>
  <si>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</si>
  <si>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</si>
  <si>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</si>
  <si>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</si>
  <si>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</si>
  <si>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</si>
  <si>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</si>
  <si>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</si>
  <si>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</si>
  <si>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</si>
  <si>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</si>
  <si>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</si>
  <si>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</si>
  <si>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</si>
  <si>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</si>
  <si>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</si>
  <si>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</si>
  <si>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</si>
  <si>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</si>
  <si>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</si>
  <si>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</si>
  <si>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</si>
  <si>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</si>
  <si>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</si>
  <si>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</si>
  <si>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</si>
  <si>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</si>
  <si>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</si>
  <si>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</si>
  <si>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</si>
  <si>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</si>
  <si>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</si>
  <si>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</si>
  <si>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</si>
  <si>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</si>
  <si>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</si>
  <si>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</si>
  <si>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</si>
  <si>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</si>
  <si>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</si>
  <si>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</si>
  <si>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</si>
  <si>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</si>
  <si>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</si>
  <si>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</si>
  <si>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</si>
  <si>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</si>
  <si>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</si>
  <si>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</si>
  <si>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</si>
  <si>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</si>
  <si>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</si>
  <si>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</si>
  <si>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</si>
  <si>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</si>
  <si>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</si>
  <si>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</si>
  <si>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</si>
  <si>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</si>
  <si>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</si>
  <si>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</si>
  <si>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</si>
  <si>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</si>
  <si>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</si>
  <si>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</si>
  <si>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</si>
  <si>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</si>
  <si>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</si>
  <si>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</si>
  <si>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</si>
  <si>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</si>
  <si>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</si>
  <si>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</si>
  <si>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</si>
  <si>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</si>
  <si>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</si>
  <si>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</si>
  <si>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</si>
  <si>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</si>
  <si>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</si>
  <si>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</si>
  <si>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</si>
  <si>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</si>
  <si>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</si>
  <si>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</si>
  <si>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</si>
  <si>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</si>
  <si>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</si>
  <si>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</si>
  <si>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</si>
  <si>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</si>
  <si>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</si>
  <si>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</si>
  <si>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</si>
  <si>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</si>
  <si>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</si>
  <si>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</si>
  <si>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</si>
  <si>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</si>
  <si>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</si>
  <si>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</si>
  <si>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</si>
  <si>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</si>
  <si>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</si>
  <si>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</si>
  <si>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</si>
  <si>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</si>
  <si>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</si>
  <si>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</si>
  <si>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</si>
  <si>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</si>
  <si>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</si>
  <si>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</si>
  <si>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</si>
  <si>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</si>
  <si>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</si>
  <si>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</si>
  <si>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</si>
  <si>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</si>
  <si>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</si>
  <si>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</si>
  <si>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</si>
  <si>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</si>
  <si>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</si>
  <si>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</si>
  <si>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</si>
  <si>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</si>
  <si>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</si>
  <si>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</si>
  <si>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</si>
  <si>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</si>
  <si>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</si>
  <si>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</si>
  <si>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</si>
  <si>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</si>
  <si>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</si>
  <si>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</si>
  <si>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</si>
  <si>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</si>
  <si>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</si>
  <si>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</si>
  <si>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</si>
  <si>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</si>
  <si>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</si>
  <si>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</si>
  <si>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</si>
  <si>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</si>
  <si>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</si>
  <si>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</si>
  <si>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</si>
  <si>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</si>
  <si>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</si>
  <si>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</si>
  <si>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</si>
  <si>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</si>
  <si>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</si>
  <si>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</si>
  <si>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</si>
  <si>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</si>
  <si>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</si>
  <si>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</si>
  <si>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</si>
  <si>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</si>
  <si>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</si>
  <si>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</si>
  <si>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</si>
  <si>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</si>
  <si>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</si>
  <si>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</si>
  <si>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</si>
  <si>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</si>
  <si>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</si>
  <si>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</si>
  <si>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</si>
  <si>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</si>
  <si>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</si>
  <si>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</si>
  <si>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</si>
  <si>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</si>
  <si>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</si>
  <si>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</si>
  <si>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</si>
  <si>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</si>
  <si>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</si>
  <si>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</si>
  <si>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</si>
  <si>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</si>
  <si>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</si>
  <si>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</si>
  <si>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</si>
  <si>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</si>
  <si>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</si>
  <si>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</si>
  <si>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</si>
  <si>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</si>
  <si>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</si>
  <si>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</si>
  <si>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</si>
  <si>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</si>
  <si>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</si>
  <si>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</si>
  <si>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</si>
  <si>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</si>
  <si>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</si>
  <si>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</si>
  <si>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</si>
  <si>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</si>
  <si>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</si>
  <si>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</si>
  <si>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</si>
  <si>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</si>
  <si>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</si>
  <si>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</si>
  <si>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</si>
  <si>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</si>
  <si>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</si>
  <si>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</si>
  <si>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</si>
  <si>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</si>
  <si>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</si>
  <si>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</si>
  <si>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</si>
  <si>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</si>
  <si>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</si>
  <si>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</si>
  <si>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</si>
  <si>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</si>
  <si>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</si>
  <si>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</si>
  <si>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</si>
  <si>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</si>
  <si>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</si>
  <si>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</si>
  <si>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</si>
  <si>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</si>
  <si>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</si>
  <si>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</si>
  <si>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</si>
  <si>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</si>
  <si>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</si>
  <si>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</si>
  <si>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</si>
  <si>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</si>
  <si>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</si>
  <si>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</si>
  <si>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</si>
  <si>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</si>
  <si>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</si>
  <si>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</si>
  <si>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</si>
  <si>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</si>
  <si>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</si>
  <si>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</si>
  <si>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</si>
  <si>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</si>
  <si>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</si>
  <si>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</si>
  <si>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</si>
  <si>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</si>
  <si>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</si>
  <si>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</si>
  <si>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</si>
  <si>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</si>
  <si>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</si>
  <si>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</si>
  <si>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</si>
  <si>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</si>
  <si>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</si>
  <si>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</si>
  <si>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</si>
  <si>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</si>
  <si>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</si>
  <si>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</si>
  <si>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</si>
  <si>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</si>
  <si>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</si>
  <si>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</si>
  <si>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</si>
  <si>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</si>
  <si>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</si>
  <si>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</si>
  <si>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</si>
  <si>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</si>
  <si>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</si>
  <si>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</si>
  <si>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</si>
  <si>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</si>
  <si>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</si>
  <si>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</si>
  <si>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</si>
  <si>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</si>
  <si>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</si>
  <si>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</si>
  <si>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</si>
  <si>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</si>
  <si>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</si>
  <si>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</si>
  <si>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</si>
  <si>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</si>
  <si>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</si>
  <si>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</si>
  <si>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</si>
  <si>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</si>
  <si>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</si>
  <si>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</si>
  <si>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</si>
  <si>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</si>
  <si>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</si>
  <si>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</si>
  <si>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</si>
  <si>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</si>
  <si>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</si>
  <si>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</si>
  <si>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</si>
  <si>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</si>
  <si>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</si>
  <si>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</si>
  <si>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</si>
  <si>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</si>
  <si>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</si>
  <si>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</si>
  <si>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</si>
  <si>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</si>
  <si>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</si>
  <si>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</si>
  <si>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</si>
  <si>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</si>
  <si>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</si>
  <si>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</si>
  <si>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</si>
  <si>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</si>
  <si>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</si>
  <si>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</si>
  <si>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</si>
  <si>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</si>
  <si>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</si>
  <si>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</si>
  <si>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</si>
  <si>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</si>
  <si>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</si>
  <si>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</si>
  <si>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</si>
  <si>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</si>
  <si>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</si>
  <si>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</si>
  <si>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</si>
  <si>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</si>
  <si>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</si>
  <si>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</si>
  <si>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</si>
  <si>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</si>
  <si>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</si>
  <si>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</si>
  <si>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</si>
  <si>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</si>
  <si>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</si>
  <si>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</si>
  <si>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</si>
  <si>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</si>
  <si>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</si>
  <si>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</si>
  <si>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</si>
  <si>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</si>
  <si>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</si>
  <si>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</si>
  <si>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</si>
  <si>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</si>
  <si>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</si>
  <si>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</si>
  <si>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</si>
  <si>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</si>
  <si>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</si>
  <si>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</si>
  <si>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</si>
  <si>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</si>
  <si>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</si>
  <si>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</si>
  <si>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</si>
  <si>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</si>
  <si>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</si>
  <si>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</si>
  <si>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</si>
  <si>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</si>
  <si>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</si>
  <si>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</si>
  <si>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</si>
  <si>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</si>
  <si>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</si>
  <si>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</si>
  <si>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</si>
  <si>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</si>
  <si>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</si>
  <si>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</si>
  <si>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</si>
  <si>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</si>
  <si>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</si>
  <si>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</si>
  <si>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</si>
  <si>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</si>
  <si>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</si>
  <si>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</si>
  <si>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</si>
  <si>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</si>
  <si>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</si>
  <si>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</si>
  <si>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</si>
  <si>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</si>
  <si>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</si>
  <si>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</si>
  <si>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</si>
  <si>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</si>
  <si>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</si>
  <si>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</si>
  <si>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</si>
  <si>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</si>
  <si>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</si>
  <si>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</si>
  <si>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</si>
  <si>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</si>
  <si>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</si>
  <si>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</si>
  <si>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</si>
  <si>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</si>
  <si>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</si>
  <si>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</si>
  <si>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</si>
  <si>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</si>
  <si>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</si>
  <si>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</si>
  <si>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</si>
  <si>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</si>
  <si>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</si>
  <si>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</si>
  <si>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</si>
  <si>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</si>
  <si>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</si>
  <si>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</si>
  <si>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</si>
  <si>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</si>
  <si>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</si>
  <si>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</si>
  <si>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</si>
  <si>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</si>
  <si>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</si>
  <si>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</si>
  <si>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</si>
  <si>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</si>
  <si>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</si>
  <si>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</si>
  <si>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</si>
  <si>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</si>
  <si>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</si>
  <si>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</si>
  <si>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</si>
  <si>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</si>
  <si>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</si>
  <si>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</si>
  <si>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</si>
  <si>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</si>
  <si>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</si>
  <si>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</si>
  <si>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</si>
  <si>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</si>
  <si>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</si>
  <si>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</si>
  <si>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</si>
  <si>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</si>
  <si>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</si>
  <si>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</si>
  <si>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</si>
  <si>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</si>
  <si>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</si>
  <si>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</si>
  <si>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</si>
  <si>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</si>
  <si>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</si>
  <si>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</si>
  <si>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</si>
  <si>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</si>
  <si>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</si>
  <si>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</si>
  <si>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</si>
  <si>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</si>
  <si>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</si>
  <si>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</si>
  <si>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</si>
  <si>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</si>
  <si>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</si>
  <si>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</si>
  <si>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</si>
  <si>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</si>
  <si>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</si>
  <si>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</si>
  <si>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</si>
  <si>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</si>
  <si>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</si>
  <si>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</si>
  <si>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</si>
  <si>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</si>
  <si>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</si>
  <si>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</si>
  <si>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</si>
  <si>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</si>
  <si>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</si>
  <si>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</si>
  <si>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</si>
  <si>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</si>
  <si>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</si>
  <si>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</si>
  <si>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</si>
  <si>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</si>
  <si>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</si>
  <si>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</si>
  <si>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</si>
  <si>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</si>
  <si>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</si>
  <si>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</si>
  <si>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</si>
  <si>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</si>
  <si>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</si>
  <si>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</si>
  <si>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</si>
  <si>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</si>
  <si>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</si>
  <si>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</si>
  <si>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</si>
  <si>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</si>
  <si>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</si>
  <si>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</si>
  <si>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</si>
  <si>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</si>
  <si>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</si>
  <si>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</si>
  <si>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</si>
  <si>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</si>
  <si>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</si>
  <si>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</si>
  <si>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</si>
  <si>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</si>
  <si>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</si>
  <si>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</si>
  <si>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</si>
  <si>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</si>
  <si>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</si>
  <si>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</si>
  <si>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</si>
  <si>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</si>
  <si>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</si>
  <si>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</si>
  <si>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</si>
  <si>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</si>
  <si>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</si>
  <si>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</si>
  <si>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</si>
  <si>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</si>
  <si>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</si>
  <si>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</si>
  <si>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</si>
  <si>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</si>
  <si>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</si>
  <si>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</si>
  <si>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</si>
  <si>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</si>
  <si>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</si>
  <si>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</si>
  <si>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</si>
  <si>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</si>
  <si>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</si>
  <si>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</si>
  <si>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</si>
  <si>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</si>
  <si>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</si>
  <si>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</si>
  <si>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</si>
  <si>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</si>
  <si>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</si>
  <si>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</si>
  <si>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</si>
  <si>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</si>
  <si>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</si>
  <si>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</si>
  <si>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</si>
  <si>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</si>
  <si>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</si>
  <si>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</si>
  <si>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</si>
  <si>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</si>
  <si>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</si>
  <si>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</si>
  <si>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</si>
  <si>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</si>
  <si>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</si>
  <si>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</si>
  <si>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</si>
  <si>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</si>
  <si>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</si>
  <si>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</si>
  <si>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</si>
  <si>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</si>
  <si>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</si>
  <si>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</si>
  <si>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</si>
  <si>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</si>
  <si>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</si>
  <si>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</si>
  <si>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</si>
  <si>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</si>
  <si>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</si>
  <si>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</si>
  <si>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</si>
  <si>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</si>
  <si>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</si>
  <si>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</si>
  <si>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</si>
  <si>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</si>
  <si>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</si>
  <si>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</si>
  <si>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</si>
  <si>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</si>
  <si>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</si>
  <si>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</si>
  <si>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</si>
  <si>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</si>
  <si>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</si>
  <si>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</si>
  <si>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</si>
  <si>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</si>
  <si>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</si>
  <si>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</si>
  <si>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</si>
  <si>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</si>
  <si>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</si>
  <si>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</si>
  <si>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</si>
  <si>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</si>
  <si>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</si>
  <si>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</si>
  <si>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</si>
  <si>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</si>
  <si>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</si>
  <si>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</si>
  <si>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</si>
  <si>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</si>
  <si>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</si>
  <si>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</si>
  <si>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</si>
  <si>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</si>
  <si>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</si>
  <si>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</si>
  <si>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</si>
  <si>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</si>
  <si>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</si>
  <si>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</si>
  <si>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</si>
  <si>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</si>
  <si>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</si>
  <si>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</si>
  <si>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</si>
  <si>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</si>
  <si>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</si>
  <si>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</si>
  <si>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</si>
  <si>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</si>
  <si>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</si>
  <si>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</si>
  <si>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</si>
  <si>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</si>
  <si>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</si>
  <si>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</si>
  <si>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</si>
  <si>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</si>
  <si>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</si>
  <si>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</si>
  <si>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</si>
  <si>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</si>
  <si>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</si>
  <si>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</si>
  <si>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</si>
  <si>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</si>
  <si>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</si>
  <si>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</si>
  <si>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</si>
  <si>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</si>
  <si>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</si>
  <si>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</si>
  <si>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</si>
  <si>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</si>
  <si>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</si>
  <si>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</si>
  <si>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</si>
  <si>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</si>
  <si>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</si>
  <si>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</si>
  <si>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</si>
  <si>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</si>
  <si>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</si>
  <si>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</si>
  <si>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</si>
  <si>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</si>
  <si>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</si>
  <si>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</si>
  <si>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</si>
  <si>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</si>
  <si>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</si>
  <si>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</si>
  <si>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</si>
  <si>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</si>
  <si>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</si>
  <si>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</si>
  <si>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</si>
  <si>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</si>
  <si>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</si>
  <si>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</si>
  <si>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</si>
  <si>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</si>
  <si>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</si>
  <si>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</si>
  <si>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</si>
  <si>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</si>
  <si>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</si>
  <si>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</si>
  <si>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</si>
  <si>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</si>
  <si>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</si>
  <si>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</si>
  <si>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</si>
  <si>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</si>
  <si>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</si>
  <si>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</si>
  <si>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</si>
  <si>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</si>
  <si>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</si>
  <si>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</si>
  <si>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</si>
  <si>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</si>
  <si>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</si>
  <si>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</si>
  <si>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</si>
  <si>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</si>
  <si>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</si>
  <si>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</si>
  <si>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</si>
  <si>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</si>
  <si>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</si>
  <si>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</si>
  <si>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</si>
  <si>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</si>
  <si>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</si>
  <si>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</si>
  <si>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</si>
  <si>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</si>
  <si>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</si>
  <si>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</si>
  <si>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</si>
  <si>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</si>
  <si>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</si>
  <si>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</si>
  <si>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</si>
  <si>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</si>
  <si>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</si>
  <si>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</si>
  <si>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</si>
  <si>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</si>
  <si>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</si>
  <si>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</si>
  <si>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</si>
  <si>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</si>
  <si>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</si>
  <si>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</si>
  <si>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</si>
  <si>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</si>
  <si>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</si>
  <si>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</si>
  <si>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</si>
  <si>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</si>
  <si>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</si>
  <si>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</si>
  <si>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</si>
  <si>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</si>
  <si>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</si>
  <si>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</si>
  <si>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</si>
  <si>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</si>
  <si>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</si>
  <si>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</si>
  <si>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</si>
  <si>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</si>
  <si>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</si>
  <si>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</si>
  <si>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</si>
  <si>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</si>
  <si>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</si>
  <si>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</si>
  <si>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</si>
  <si>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</si>
  <si>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</si>
  <si>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</si>
  <si>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</si>
  <si>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</si>
  <si>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</si>
  <si>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</si>
  <si>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</si>
  <si>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</si>
  <si>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</si>
  <si>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</si>
  <si>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</si>
  <si>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</si>
  <si>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</si>
  <si>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</si>
  <si>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</si>
  <si>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</si>
  <si>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</si>
  <si>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</si>
  <si>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</si>
  <si>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</si>
  <si>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</si>
  <si>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</si>
  <si>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</si>
  <si>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</si>
  <si>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</si>
  <si>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</si>
  <si>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</si>
  <si>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</si>
  <si>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</si>
  <si>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</si>
  <si>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</si>
  <si>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</si>
  <si>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</si>
  <si>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</si>
  <si>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</si>
  <si>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</si>
  <si>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</si>
  <si>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</si>
  <si>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</si>
  <si>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</si>
  <si>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</si>
  <si>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</si>
  <si>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</si>
  <si>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</si>
  <si>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</si>
  <si>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</si>
  <si>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</si>
  <si>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</si>
  <si>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</si>
  <si>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</si>
  <si>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</si>
  <si>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</si>
  <si>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</si>
  <si>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</si>
  <si>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</si>
  <si>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</si>
  <si>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</si>
  <si>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</si>
  <si>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</si>
  <si>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</si>
  <si>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</si>
  <si>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</si>
  <si>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</si>
  <si>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</si>
  <si>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</si>
  <si>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</si>
  <si>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</si>
  <si>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</si>
  <si>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</si>
  <si>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</si>
  <si>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</si>
  <si>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</si>
  <si>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</si>
  <si>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</si>
  <si>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</si>
  <si>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</si>
  <si>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</si>
  <si>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</si>
  <si>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</si>
  <si>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</si>
  <si>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</si>
  <si>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</si>
  <si>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</si>
  <si>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</si>
  <si>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</si>
  <si>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</si>
  <si>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</si>
  <si>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</si>
  <si>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</si>
  <si>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</si>
  <si>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</si>
  <si>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</si>
  <si>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</si>
  <si>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</si>
  <si>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</si>
  <si>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</si>
  <si>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</si>
  <si>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</si>
  <si>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</si>
  <si>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</si>
  <si>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</si>
  <si>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</si>
  <si>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</si>
  <si>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</si>
  <si>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</si>
  <si>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</si>
  <si>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</si>
  <si>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</si>
  <si>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</si>
  <si>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</si>
  <si>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</si>
  <si>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</si>
  <si>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</si>
  <si>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</si>
  <si>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</si>
  <si>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</si>
  <si>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</si>
  <si>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</si>
  <si>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</si>
  <si>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</si>
  <si>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</si>
  <si>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</si>
  <si>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</si>
  <si>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</si>
  <si>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</si>
  <si>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</si>
  <si>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</si>
  <si>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</si>
  <si>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</si>
  <si>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</si>
  <si>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</si>
  <si>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</si>
  <si>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</si>
  <si>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</si>
  <si>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</si>
  <si>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</si>
  <si>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</si>
  <si>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</si>
  <si>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</si>
  <si>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</si>
  <si>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</si>
  <si>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</si>
  <si>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</si>
  <si>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</si>
  <si>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</si>
  <si>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</si>
  <si>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</si>
  <si>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</si>
  <si>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</si>
  <si>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</si>
  <si>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</si>
  <si>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</si>
  <si>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</si>
  <si>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</si>
  <si>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</si>
  <si>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</si>
  <si>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</si>
  <si>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</si>
  <si>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</si>
  <si>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</si>
  <si>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</si>
  <si>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</si>
  <si>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</si>
  <si>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</si>
  <si>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</si>
  <si>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</si>
  <si>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</si>
  <si>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</si>
  <si>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</si>
  <si>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</si>
  <si>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</si>
  <si>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</si>
  <si>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</si>
  <si>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</si>
  <si>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</si>
  <si>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</si>
  <si>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</si>
  <si>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</si>
  <si>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</si>
  <si>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</si>
  <si>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</si>
  <si>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</si>
  <si>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</si>
  <si>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</si>
  <si>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</si>
  <si>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</si>
  <si>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</si>
  <si>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</si>
  <si>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</si>
  <si>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</si>
  <si>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</si>
  <si>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</si>
  <si>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</si>
  <si>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</si>
  <si>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</si>
  <si>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</si>
  <si>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</si>
  <si>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</si>
  <si>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</si>
  <si>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</si>
  <si>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</si>
  <si>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</si>
  <si>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</si>
  <si>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</si>
  <si>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</si>
  <si>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</si>
  <si>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</si>
  <si>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</si>
  <si>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</si>
  <si>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</si>
  <si>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</si>
  <si>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</si>
  <si>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</si>
  <si>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</si>
  <si>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</si>
  <si>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</si>
  <si>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</si>
  <si>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</si>
  <si>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</si>
  <si>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</si>
  <si>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</si>
  <si>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</si>
  <si>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</si>
  <si>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</si>
  <si>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</si>
  <si>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</si>
  <si>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</si>
  <si>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</si>
  <si>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</si>
  <si>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</si>
  <si>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</si>
  <si>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</si>
  <si>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</si>
  <si>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</si>
  <si>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</si>
  <si>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</si>
  <si>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</si>
  <si>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</si>
  <si>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</si>
  <si>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</si>
  <si>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</si>
  <si>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</si>
  <si>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</si>
  <si>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</si>
  <si>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</si>
  <si>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</si>
  <si>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</si>
  <si>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</si>
  <si>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</si>
  <si>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</si>
  <si>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</si>
  <si>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</si>
  <si>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</si>
  <si>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</si>
  <si>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</si>
  <si>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</si>
  <si>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</si>
  <si>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</si>
  <si>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</si>
  <si>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</si>
  <si>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</si>
  <si>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</si>
  <si>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</si>
  <si>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</si>
  <si>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</si>
  <si>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</si>
  <si>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</si>
  <si>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</si>
  <si>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</si>
  <si>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</si>
  <si>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</si>
  <si>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</si>
  <si>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</si>
  <si>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</si>
  <si>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</si>
  <si>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</si>
  <si>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</si>
  <si>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</si>
  <si>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</si>
  <si>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</si>
  <si>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</si>
  <si>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</si>
  <si>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</si>
  <si>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</si>
  <si>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</si>
  <si>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</si>
  <si>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</si>
  <si>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</si>
  <si>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</si>
  <si>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</si>
  <si>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</si>
  <si>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</si>
  <si>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</si>
  <si>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</si>
  <si>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</si>
  <si>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</si>
  <si>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</si>
  <si>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</si>
  <si>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</si>
  <si>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</si>
  <si>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</si>
  <si>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</si>
  <si>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</si>
  <si>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</si>
  <si>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</si>
  <si>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</si>
  <si>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</si>
  <si>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</si>
  <si>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</si>
  <si>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</si>
  <si>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</si>
  <si>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</si>
  <si>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</si>
  <si>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</si>
  <si>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</si>
  <si>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</si>
  <si>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</si>
  <si>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</si>
  <si>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</si>
  <si>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</si>
  <si>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</si>
  <si>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</si>
  <si>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</si>
  <si>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</si>
  <si>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</si>
  <si>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</si>
  <si>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</si>
  <si>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</si>
  <si>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</si>
  <si>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</si>
  <si>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</si>
  <si>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</si>
  <si>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</si>
  <si>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</si>
  <si>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</si>
  <si>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</si>
  <si>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</si>
  <si>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</si>
  <si>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</si>
  <si>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</si>
  <si>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</si>
  <si>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</si>
  <si>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</si>
  <si>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</si>
  <si>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</si>
  <si>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</si>
  <si>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</si>
  <si>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</si>
  <si>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</si>
  <si>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</si>
  <si>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</si>
  <si>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</si>
  <si>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</si>
  <si>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</si>
  <si>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</si>
  <si>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</si>
  <si>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</si>
  <si>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</si>
  <si>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</si>
  <si>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</si>
  <si>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</si>
  <si>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</si>
  <si>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</si>
  <si>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</si>
  <si>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</si>
  <si>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</si>
  <si>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</si>
  <si>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</si>
  <si>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</si>
  <si>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</si>
  <si>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</si>
  <si>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</si>
  <si>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</si>
  <si>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</si>
  <si>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</si>
  <si>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</si>
  <si>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</si>
  <si>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</si>
  <si>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</si>
  <si>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</si>
  <si>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</si>
  <si>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</si>
  <si>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</si>
  <si>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</si>
  <si>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</si>
  <si>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</si>
  <si>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</si>
  <si>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</si>
  <si>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</si>
  <si>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</si>
  <si>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</si>
  <si>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</si>
  <si>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</si>
  <si>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</si>
  <si>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</si>
  <si>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</si>
  <si>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</si>
  <si>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</si>
  <si>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</si>
  <si>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</si>
  <si>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</si>
  <si>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</si>
  <si>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</si>
  <si>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</si>
  <si>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</si>
  <si>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</si>
  <si>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</si>
  <si>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</si>
  <si>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</si>
  <si>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</si>
  <si>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</si>
  <si>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</si>
  <si>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</si>
  <si>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</si>
  <si>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</si>
  <si>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</si>
  <si>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</si>
  <si>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</si>
  <si>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</si>
  <si>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</si>
  <si>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</si>
  <si>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</si>
  <si>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</si>
  <si>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</si>
  <si>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</si>
  <si>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</si>
  <si>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</si>
  <si>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</si>
  <si>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</si>
  <si>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</si>
  <si>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</si>
  <si>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</si>
  <si>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</si>
  <si>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</si>
  <si>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</si>
  <si>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</si>
  <si>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</si>
  <si>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</si>
  <si>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</si>
  <si>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</si>
  <si>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</si>
  <si>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</si>
  <si>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</si>
  <si>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</si>
  <si>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</si>
  <si>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</si>
  <si>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</si>
  <si>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</si>
  <si>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</si>
  <si>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</si>
  <si>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</si>
  <si>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</si>
  <si>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</si>
  <si>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</si>
  <si>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</si>
  <si>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</si>
  <si>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</si>
  <si>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</si>
  <si>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</si>
  <si>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</si>
  <si>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</si>
  <si>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</si>
  <si>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</si>
  <si>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</si>
  <si>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</si>
  <si>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</si>
  <si>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</si>
  <si>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</si>
  <si>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</si>
  <si>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</si>
  <si>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</si>
  <si>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</si>
  <si>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</si>
  <si>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</si>
  <si>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</si>
  <si>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</si>
  <si>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</si>
  <si>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</si>
  <si>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</si>
  <si>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</si>
  <si>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</si>
  <si>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</si>
  <si>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</si>
  <si>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</si>
  <si>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</si>
  <si>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</si>
  <si>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</si>
  <si>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</si>
  <si>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</si>
  <si>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</si>
  <si>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</si>
  <si>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</si>
  <si>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</si>
  <si>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</si>
  <si>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</si>
  <si>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</si>
  <si>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</si>
  <si>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</si>
  <si>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</si>
  <si>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</si>
  <si>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</si>
  <si>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</si>
  <si>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</si>
  <si>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</si>
  <si>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</si>
  <si>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</si>
  <si>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</si>
  <si>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</si>
  <si>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</si>
  <si>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</si>
  <si>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</si>
  <si>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</si>
  <si>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</si>
  <si>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</si>
  <si>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</si>
  <si>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</si>
  <si>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</si>
  <si>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</si>
  <si>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</si>
  <si>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</si>
  <si>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</si>
  <si>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</si>
  <si>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</si>
  <si>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</si>
  <si>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</si>
  <si>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</si>
  <si>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</si>
  <si>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</si>
  <si>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</si>
  <si>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</si>
  <si>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</si>
  <si>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</si>
  <si>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</si>
  <si>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</si>
  <si>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</si>
  <si>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</si>
  <si>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</si>
  <si>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</si>
  <si>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</si>
  <si>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</si>
  <si>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</si>
  <si>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</si>
  <si>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</si>
  <si>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</si>
  <si>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</si>
  <si>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</si>
  <si>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</si>
  <si>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</si>
  <si>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</si>
  <si>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</si>
  <si>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</si>
  <si>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</si>
  <si>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</si>
  <si>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</si>
  <si>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</si>
  <si>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</si>
  <si>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</si>
  <si>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</si>
  <si>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</si>
  <si>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</si>
  <si>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</si>
  <si>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</si>
  <si>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</si>
  <si>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</si>
  <si>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</si>
  <si>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</si>
  <si>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</si>
  <si>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</si>
  <si>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</si>
  <si>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</si>
  <si>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</si>
  <si>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</si>
  <si>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</si>
  <si>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</si>
  <si>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</si>
  <si>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</si>
  <si>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</si>
  <si>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</si>
  <si>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</si>
  <si>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</si>
  <si>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</si>
  <si>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</si>
  <si>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</si>
  <si>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</si>
  <si>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</si>
  <si>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</si>
  <si>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</si>
  <si>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</si>
  <si>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</si>
  <si>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</si>
  <si>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</si>
  <si>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</si>
  <si>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</si>
  <si>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</si>
  <si>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</si>
  <si>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</si>
  <si>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</si>
  <si>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</si>
  <si>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</si>
  <si>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</si>
  <si>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</si>
  <si>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</si>
  <si>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</si>
  <si>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</si>
  <si>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</si>
  <si>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</si>
  <si>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</si>
  <si>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</si>
  <si>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</si>
  <si>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</si>
  <si>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</si>
  <si>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</si>
  <si>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</si>
  <si>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</si>
  <si>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</si>
  <si>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</si>
  <si>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</si>
  <si>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</si>
  <si>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</si>
  <si>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</si>
  <si>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</si>
  <si>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</si>
  <si>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</si>
  <si>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</si>
  <si>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</si>
  <si>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</si>
  <si>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</si>
  <si>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</si>
  <si>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</si>
  <si>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</si>
  <si>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</si>
  <si>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</si>
  <si>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</si>
  <si>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</si>
  <si>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</si>
  <si>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</si>
  <si>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</si>
  <si>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</si>
  <si>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</si>
  <si>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</si>
  <si>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</si>
  <si>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</si>
  <si>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</si>
  <si>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</si>
  <si>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</si>
  <si>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</si>
  <si>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</si>
  <si>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</si>
  <si>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</si>
  <si>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</si>
  <si>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</si>
  <si>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</si>
  <si>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</si>
  <si>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</si>
  <si>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</si>
  <si>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</si>
  <si>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</si>
  <si>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</si>
  <si>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</si>
  <si>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</si>
  <si>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</si>
  <si>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</si>
  <si>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</si>
  <si>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</si>
  <si>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</si>
  <si>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</si>
  <si>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</si>
  <si>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</si>
  <si>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</si>
  <si>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</si>
  <si>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</si>
  <si>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</si>
  <si>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</si>
  <si>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</si>
  <si>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</si>
  <si>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</si>
  <si>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</si>
  <si>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</si>
  <si>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</si>
  <si>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</si>
  <si>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</si>
  <si>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</si>
  <si>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</si>
  <si>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</si>
  <si>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</si>
  <si>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</si>
  <si>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</si>
  <si>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</si>
  <si>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</si>
  <si>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</si>
  <si>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</si>
  <si>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</si>
  <si>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</si>
  <si>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</si>
  <si>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</si>
  <si>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</si>
  <si>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</si>
  <si>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</si>
  <si>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</si>
  <si>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</si>
  <si>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</si>
  <si>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</si>
  <si>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</si>
  <si>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</si>
  <si>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</si>
  <si>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</si>
  <si>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</si>
  <si>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</si>
  <si>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</si>
  <si>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</si>
  <si>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</si>
  <si>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</si>
  <si>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</si>
  <si>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</si>
  <si>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</si>
  <si>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</si>
  <si>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</si>
  <si>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</si>
  <si>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</si>
  <si>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</si>
  <si>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</si>
  <si>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</si>
  <si>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</si>
  <si>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</si>
  <si>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</si>
  <si>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</si>
  <si>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</si>
  <si>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</si>
  <si>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</si>
  <si>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</si>
  <si>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</si>
  <si>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</si>
  <si>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</si>
  <si>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</si>
  <si>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</si>
  <si>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</si>
  <si>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</si>
  <si>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</si>
  <si>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</si>
  <si>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</si>
  <si>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</si>
  <si>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</si>
  <si>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</si>
  <si>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</si>
  <si>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</si>
  <si>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</si>
  <si>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</si>
  <si>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</si>
  <si>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</si>
  <si>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</si>
  <si>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</si>
  <si>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</si>
  <si>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</si>
  <si>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</si>
  <si>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</si>
  <si>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</si>
  <si>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</si>
  <si>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</si>
  <si>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</si>
  <si>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</si>
  <si>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</si>
  <si>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</si>
  <si>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</si>
  <si>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</si>
  <si>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</si>
  <si>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</si>
  <si>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</si>
  <si>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</si>
  <si>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</si>
  <si>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</si>
  <si>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</si>
  <si>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</si>
  <si>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</si>
  <si>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</si>
  <si>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</si>
  <si>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</si>
  <si>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</si>
  <si>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</si>
  <si>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</si>
  <si>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</si>
  <si>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</si>
  <si>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</si>
  <si>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</si>
  <si>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</si>
  <si>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</si>
  <si>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</si>
  <si>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</si>
  <si>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</si>
  <si>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</si>
  <si>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</si>
  <si>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</si>
  <si>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</si>
  <si>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</si>
  <si>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</si>
  <si>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</si>
  <si>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</si>
  <si>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</si>
  <si>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</si>
  <si>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</si>
  <si>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</si>
  <si>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</si>
  <si>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</si>
  <si>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</si>
  <si>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</si>
  <si>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</si>
  <si>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</si>
  <si>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</si>
  <si>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</si>
  <si>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</si>
  <si>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</si>
  <si>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</si>
  <si>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</si>
  <si>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</si>
  <si>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</si>
  <si>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</si>
  <si>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</si>
  <si>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</si>
  <si>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</si>
  <si>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</si>
  <si>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</si>
  <si>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</si>
  <si>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</si>
  <si>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</si>
  <si>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</si>
  <si>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</si>
  <si>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</si>
  <si>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</si>
  <si>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</si>
  <si>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</si>
  <si>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</si>
  <si>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</si>
  <si>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</si>
  <si>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</si>
  <si>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</si>
  <si>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</si>
  <si>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</si>
  <si>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</si>
  <si>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</si>
  <si>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</si>
  <si>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</si>
  <si>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</si>
  <si>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</si>
  <si>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</si>
  <si>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</si>
  <si>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</si>
  <si>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</si>
  <si>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</si>
  <si>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</si>
  <si>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</si>
  <si>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</si>
  <si>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</si>
  <si>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</si>
  <si>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</si>
  <si>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</si>
  <si>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</si>
  <si>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</si>
  <si>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</si>
  <si>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</si>
  <si>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</si>
  <si>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</si>
  <si>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</si>
  <si>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</si>
  <si>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</si>
  <si>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</si>
  <si>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</si>
  <si>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</si>
  <si>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</si>
  <si>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</si>
  <si>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</si>
  <si>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</si>
  <si>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</si>
  <si>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</si>
  <si>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</si>
  <si>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</si>
  <si>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</si>
  <si>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</si>
  <si>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</si>
  <si>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</si>
  <si>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</si>
  <si>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</si>
  <si>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</si>
  <si>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</si>
  <si>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</si>
  <si>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</si>
  <si>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</si>
  <si>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</si>
  <si>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</si>
  <si>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</si>
  <si>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</si>
  <si>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</si>
  <si>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</si>
  <si>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</si>
  <si>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</si>
  <si>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</si>
  <si>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</si>
  <si>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</si>
  <si>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</si>
  <si>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</si>
  <si>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</si>
  <si>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</si>
  <si>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</si>
  <si>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</si>
  <si>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</si>
  <si>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</si>
  <si>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</si>
  <si>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</si>
  <si>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</si>
  <si>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</si>
  <si>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</si>
  <si>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</si>
  <si>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</si>
  <si>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</si>
  <si>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</si>
  <si>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</si>
  <si>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</si>
  <si>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</si>
  <si>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</si>
  <si>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</si>
  <si>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</si>
  <si>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</si>
  <si>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</si>
  <si>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</si>
  <si>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</si>
  <si>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</si>
  <si>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</si>
  <si>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</si>
  <si>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</si>
  <si>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</si>
  <si>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</si>
  <si>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</si>
  <si>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</si>
  <si>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</si>
  <si>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</si>
  <si>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</si>
  <si>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</si>
  <si>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</si>
  <si>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</si>
  <si>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</si>
  <si>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</si>
  <si>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</si>
  <si>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</si>
  <si>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</si>
  <si>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</si>
  <si>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</si>
  <si>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</si>
  <si>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</si>
  <si>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</si>
  <si>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</si>
  <si>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</si>
  <si>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</si>
  <si>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</si>
  <si>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</si>
  <si>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</si>
  <si>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</si>
  <si>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</si>
  <si>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</si>
  <si>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</si>
  <si>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</si>
  <si>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</si>
  <si>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</si>
  <si>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</si>
  <si>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</si>
  <si>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</si>
  <si>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</si>
  <si>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</si>
  <si>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</si>
  <si>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</si>
  <si>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</si>
  <si>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</si>
  <si>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</si>
  <si>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</si>
  <si>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</si>
  <si>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</si>
  <si>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</si>
  <si>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</si>
  <si>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</si>
  <si>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</si>
  <si>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</si>
  <si>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</si>
  <si>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</si>
  <si>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</si>
  <si>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</si>
  <si>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</si>
  <si>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</si>
  <si>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</si>
  <si>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</si>
  <si>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</si>
  <si>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</si>
  <si>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</si>
  <si>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</si>
  <si>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</si>
  <si>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</si>
  <si>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</si>
  <si>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</si>
  <si>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</si>
  <si>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</si>
  <si>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</si>
  <si>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</si>
  <si>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</si>
  <si>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</si>
  <si>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</si>
  <si>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</si>
  <si>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</si>
  <si>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</si>
  <si>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</si>
  <si>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</si>
  <si>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</si>
  <si>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</si>
  <si>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</si>
  <si>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</si>
  <si>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</si>
  <si>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</si>
  <si>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</si>
  <si>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</si>
  <si>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</si>
  <si>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</si>
  <si>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</si>
  <si>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</si>
  <si>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</si>
  <si>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</si>
  <si>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</si>
  <si>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</si>
  <si>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</si>
  <si>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</si>
  <si>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</si>
  <si>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</si>
  <si>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</si>
  <si>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</si>
  <si>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</si>
  <si>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</si>
  <si>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</si>
  <si>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</si>
  <si>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</si>
  <si>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</si>
  <si>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</si>
  <si>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</si>
  <si>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</si>
  <si>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</si>
  <si>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</si>
  <si>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</si>
  <si>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</si>
  <si>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</si>
  <si>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</si>
  <si>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</si>
  <si>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</si>
  <si>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</si>
  <si>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</si>
  <si>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</si>
  <si>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</si>
  <si>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</si>
  <si>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</si>
  <si>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</si>
  <si>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</si>
  <si>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</si>
  <si>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</si>
  <si>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</si>
  <si>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</si>
  <si>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</si>
  <si>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</si>
  <si>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</si>
  <si>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</si>
  <si>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</si>
  <si>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</si>
  <si>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</si>
  <si>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</si>
  <si>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</si>
  <si>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</si>
  <si>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</si>
  <si>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</si>
  <si>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</si>
  <si>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</si>
  <si>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</si>
  <si>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</si>
  <si>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</si>
  <si>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</si>
  <si>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</si>
  <si>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</si>
  <si>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</si>
  <si>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</si>
  <si>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</si>
  <si>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</si>
  <si>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</si>
  <si>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</si>
  <si>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</si>
  <si>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</si>
  <si>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</si>
  <si>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</si>
  <si>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</si>
  <si>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</si>
  <si>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</si>
  <si>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</si>
  <si>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</si>
  <si>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</si>
  <si>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</si>
  <si>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</si>
  <si>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</si>
  <si>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</si>
  <si>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</si>
  <si>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</si>
  <si>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</si>
  <si>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</si>
  <si>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</si>
  <si>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</si>
  <si>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</si>
  <si>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</si>
  <si>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</si>
  <si>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</si>
  <si>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</si>
  <si>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</si>
  <si>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</si>
  <si>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</si>
  <si>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</si>
  <si>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</si>
  <si>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</si>
  <si>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</si>
  <si>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</si>
  <si>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</si>
  <si>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</si>
  <si>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</si>
  <si>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</si>
  <si>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</si>
  <si>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</si>
  <si>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</si>
  <si>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</si>
  <si>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</si>
  <si>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</si>
  <si>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</si>
  <si>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</si>
  <si>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</si>
  <si>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</si>
  <si>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</si>
  <si>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</si>
  <si>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</si>
  <si>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</si>
  <si>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</si>
  <si>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</si>
  <si>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</si>
  <si>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</si>
  <si>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</si>
  <si>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</si>
  <si>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</si>
  <si>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</si>
  <si>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</si>
  <si>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</si>
  <si>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</si>
  <si>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</si>
  <si>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</si>
  <si>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</si>
  <si>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</si>
  <si>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</si>
  <si>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</si>
  <si>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</si>
  <si>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</si>
  <si>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</si>
  <si>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</si>
  <si>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</si>
  <si>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</si>
  <si>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</si>
  <si>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</si>
  <si>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</si>
  <si>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</si>
  <si>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</si>
  <si>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</si>
  <si>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</si>
  <si>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</si>
  <si>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</si>
  <si>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</si>
  <si>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</si>
  <si>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</si>
  <si>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</si>
  <si>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</si>
  <si>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</si>
  <si>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</si>
  <si>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</si>
  <si>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</si>
  <si>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</si>
  <si>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</si>
  <si>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</si>
  <si>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</si>
  <si>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</si>
  <si>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</si>
  <si>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</si>
  <si>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</si>
  <si>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</si>
  <si>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</si>
  <si>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</si>
  <si>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</si>
  <si>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</si>
  <si>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</si>
  <si>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</si>
  <si>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</si>
  <si>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</si>
  <si>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</si>
  <si>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</si>
  <si>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</si>
  <si>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</si>
  <si>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</si>
  <si>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</si>
  <si>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</si>
  <si>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</si>
  <si>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</si>
  <si>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</si>
  <si>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</si>
  <si>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</si>
  <si>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</si>
  <si>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</si>
  <si>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</si>
  <si>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</si>
  <si>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</si>
  <si>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</si>
  <si>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</si>
  <si>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</si>
  <si>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</si>
  <si>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</si>
  <si>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</si>
  <si>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</si>
  <si>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</si>
  <si>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</si>
  <si>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</si>
  <si>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</si>
  <si>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</si>
  <si>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</si>
  <si>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</si>
  <si>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</si>
  <si>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</si>
  <si>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</si>
  <si>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</si>
  <si>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</si>
  <si>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</si>
  <si>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</si>
  <si>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</si>
  <si>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</si>
  <si>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</si>
  <si>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</si>
  <si>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</si>
  <si>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</si>
  <si>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</si>
  <si>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</si>
  <si>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</si>
  <si>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</si>
  <si>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</si>
  <si>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</si>
  <si>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</si>
  <si>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</si>
  <si>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</si>
  <si>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</si>
  <si>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</si>
  <si>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</si>
  <si>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</si>
  <si>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</si>
  <si>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</si>
  <si>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</si>
  <si>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</si>
  <si>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</si>
  <si>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</si>
  <si>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</si>
  <si>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</si>
  <si>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</si>
  <si>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</si>
  <si>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</si>
  <si>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</si>
  <si>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</si>
  <si>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</si>
  <si>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</si>
  <si>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</si>
  <si>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</si>
  <si>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</si>
  <si>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</si>
  <si>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</si>
  <si>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</si>
  <si>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</si>
  <si>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</si>
  <si>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</si>
  <si>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</si>
  <si>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</si>
  <si>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</si>
  <si>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</si>
  <si>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</si>
  <si>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</si>
  <si>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</si>
  <si>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</si>
  <si>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</si>
  <si>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</si>
  <si>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</si>
  <si>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</si>
  <si>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</si>
  <si>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</si>
  <si>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</si>
  <si>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</si>
  <si>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</si>
  <si>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</si>
  <si>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</si>
  <si>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</si>
  <si>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</si>
  <si>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</si>
  <si>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</si>
  <si>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</si>
  <si>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</si>
  <si>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</si>
  <si>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</si>
  <si>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</si>
  <si>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</si>
  <si>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</si>
  <si>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</si>
  <si>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</si>
  <si>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</si>
  <si>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</si>
  <si>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</si>
  <si>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</si>
  <si>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</si>
  <si>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</si>
  <si>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</si>
  <si>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</si>
  <si>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</si>
  <si>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</si>
  <si>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</si>
  <si>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</si>
  <si>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</si>
  <si>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</si>
  <si>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</si>
  <si>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</si>
  <si>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</si>
  <si>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</si>
  <si>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</si>
  <si>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</si>
  <si>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</si>
  <si>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</si>
  <si>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</si>
  <si>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</si>
  <si>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</si>
  <si>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</si>
  <si>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</si>
  <si>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</si>
  <si>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</si>
  <si>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</si>
  <si>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</si>
  <si>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</si>
  <si>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</si>
  <si>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</si>
  <si>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</si>
  <si>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</si>
  <si>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</si>
  <si>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</si>
  <si>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</si>
  <si>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</si>
  <si>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</si>
  <si>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</si>
  <si>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</si>
  <si>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</si>
  <si>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</si>
  <si>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</si>
  <si>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</si>
  <si>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</si>
  <si>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</si>
  <si>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</si>
  <si>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</si>
  <si>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</si>
  <si>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</si>
  <si>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</si>
  <si>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</si>
  <si>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</si>
  <si>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</si>
  <si>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</si>
  <si>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</si>
  <si>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</si>
  <si>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</si>
  <si>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</si>
  <si>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</si>
  <si>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</si>
  <si>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</si>
  <si>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</si>
  <si>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</si>
  <si>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</si>
  <si>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</si>
  <si>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</si>
  <si>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</si>
  <si>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</si>
  <si>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</si>
  <si>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</si>
  <si>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</si>
  <si>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</si>
  <si>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</si>
  <si>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</si>
  <si>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</si>
  <si>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</si>
  <si>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</si>
  <si>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</si>
  <si>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</si>
  <si>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</si>
  <si>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</si>
  <si>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</si>
  <si>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</si>
  <si>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</si>
  <si>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</si>
  <si>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</si>
  <si>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</si>
  <si>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</si>
  <si>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</si>
  <si>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</si>
  <si>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</si>
  <si>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</si>
  <si>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</si>
  <si>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</si>
  <si>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</si>
  <si>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</si>
  <si>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</si>
  <si>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</si>
  <si>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</si>
  <si>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</si>
  <si>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</si>
  <si>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</si>
  <si>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</si>
  <si>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</si>
  <si>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</si>
  <si>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</si>
  <si>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</si>
  <si>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</si>
  <si>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</si>
  <si>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</si>
  <si>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</si>
  <si>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</si>
  <si>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</si>
  <si>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</si>
  <si>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</si>
  <si>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</si>
  <si>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</si>
  <si>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</si>
  <si>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</si>
  <si>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</si>
  <si>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</si>
  <si>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</si>
  <si>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</si>
  <si>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</si>
  <si>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</si>
  <si>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</si>
  <si>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</si>
  <si>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</si>
  <si>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</si>
  <si>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</si>
  <si>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</si>
  <si>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</si>
  <si>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</si>
  <si>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</si>
  <si>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</si>
  <si>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</si>
  <si>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</si>
  <si>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</si>
  <si>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</si>
  <si>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</si>
  <si>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</si>
  <si>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</si>
  <si>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</si>
  <si>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</si>
  <si>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</si>
  <si>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</si>
  <si>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</si>
  <si>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</si>
  <si>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</si>
  <si>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</si>
  <si>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</si>
  <si>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</si>
  <si>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</si>
  <si>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</si>
  <si>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</si>
  <si>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</si>
  <si>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</si>
  <si>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</si>
  <si>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</si>
  <si>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</si>
  <si>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</si>
  <si>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</si>
  <si>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</si>
  <si>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</si>
  <si>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</si>
  <si>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</si>
  <si>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</si>
  <si>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</si>
  <si>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</si>
  <si>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</si>
  <si>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</si>
  <si>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</si>
  <si>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</si>
  <si>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</si>
  <si>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</si>
  <si>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</si>
  <si>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</si>
  <si>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</si>
  <si>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</si>
  <si>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</si>
  <si>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</si>
  <si>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</si>
  <si>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</si>
  <si>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</si>
  <si>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</si>
  <si>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</si>
  <si>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</si>
  <si>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</si>
  <si>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</si>
  <si>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</si>
  <si>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</si>
  <si>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</si>
  <si>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</si>
  <si>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</si>
  <si>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</si>
  <si>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</si>
  <si>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</si>
  <si>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</si>
  <si>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</si>
  <si>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</si>
  <si>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</si>
  <si>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</si>
  <si>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</si>
  <si>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</si>
  <si>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</si>
  <si>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</si>
  <si>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</si>
  <si>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</si>
  <si>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</si>
  <si>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</si>
  <si>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</si>
  <si>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</si>
  <si>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</si>
  <si>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</si>
  <si>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</si>
  <si>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</si>
  <si>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</si>
  <si>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</si>
  <si>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</si>
  <si>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</si>
  <si>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</si>
  <si>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</si>
  <si>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</si>
  <si>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</si>
  <si>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</si>
  <si>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</si>
  <si>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</si>
  <si>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</si>
  <si>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</si>
  <si>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</si>
  <si>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</si>
  <si>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</si>
  <si>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</si>
  <si>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</si>
  <si>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</si>
  <si>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</si>
  <si>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</si>
  <si>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</si>
  <si>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</si>
  <si>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</si>
  <si>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</si>
  <si>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</si>
  <si>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</si>
  <si>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</si>
  <si>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</si>
  <si>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</si>
  <si>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</si>
  <si>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</si>
  <si>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</si>
  <si>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</si>
  <si>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</si>
  <si>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</si>
  <si>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</si>
  <si>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</si>
  <si>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</si>
  <si>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</si>
  <si>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</si>
  <si>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</si>
  <si>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</si>
  <si>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</si>
  <si>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</si>
  <si>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</si>
  <si>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</si>
  <si>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</si>
  <si>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</si>
  <si>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</si>
  <si>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</si>
  <si>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</si>
  <si>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</si>
  <si>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</si>
  <si>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</si>
  <si>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</si>
  <si>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</si>
  <si>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</si>
  <si>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</si>
  <si>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</si>
  <si>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</si>
  <si>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</si>
  <si>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</si>
  <si>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</si>
  <si>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</si>
  <si>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</si>
  <si>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</si>
  <si>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</si>
  <si>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</si>
  <si>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</si>
  <si>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</si>
  <si>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</si>
  <si>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</si>
  <si>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</si>
  <si>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</si>
  <si>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</si>
  <si>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</si>
  <si>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</si>
  <si>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</si>
  <si>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</si>
  <si>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</si>
  <si>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</si>
  <si>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</si>
  <si>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</si>
  <si>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</si>
  <si>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</si>
  <si>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</si>
  <si>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</si>
  <si>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</si>
  <si>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</si>
  <si>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</si>
  <si>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</si>
  <si>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</si>
  <si>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</si>
  <si>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</si>
  <si>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</si>
  <si>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</si>
  <si>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</si>
  <si>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</si>
  <si>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</si>
  <si>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</si>
  <si>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</si>
  <si>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</si>
  <si>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</si>
  <si>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</si>
  <si>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</si>
  <si>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</si>
  <si>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</si>
  <si>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</si>
  <si>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</si>
  <si>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</si>
  <si>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</si>
  <si>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</si>
  <si>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</si>
  <si>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</si>
  <si>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</si>
  <si>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</si>
  <si>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</si>
  <si>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</si>
  <si>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</si>
  <si>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</si>
  <si>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</si>
  <si>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</si>
  <si>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</si>
  <si>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</si>
  <si>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</si>
  <si>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</si>
  <si>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</si>
  <si>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</si>
  <si>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</si>
  <si>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</si>
  <si>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</si>
  <si>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</si>
  <si>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</si>
  <si>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</si>
  <si>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</si>
  <si>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</si>
  <si>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</si>
  <si>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</si>
  <si>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</si>
  <si>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</si>
  <si>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</si>
  <si>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</si>
  <si>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</si>
  <si>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</si>
  <si>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</si>
  <si>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</si>
  <si>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</si>
  <si>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</si>
  <si>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</si>
  <si>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</si>
  <si>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</si>
  <si>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</si>
  <si>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</si>
  <si>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</si>
  <si>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</si>
  <si>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</si>
  <si>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</si>
  <si>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</si>
  <si>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</si>
  <si>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</si>
  <si>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</si>
  <si>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</si>
  <si>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</si>
  <si>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</si>
  <si>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</si>
  <si>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</si>
  <si>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</si>
  <si>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</si>
  <si>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</si>
  <si>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</si>
  <si>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</si>
  <si>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</si>
  <si>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</si>
  <si>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</si>
  <si>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</si>
  <si>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</si>
  <si>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</si>
  <si>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</si>
  <si>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</si>
  <si>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</si>
  <si>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</si>
  <si>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</si>
  <si>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</si>
  <si>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</si>
  <si>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</si>
  <si>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</si>
  <si>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</si>
  <si>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</si>
  <si>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</si>
  <si>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</si>
  <si>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</si>
  <si>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</si>
  <si>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</si>
  <si>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</si>
  <si>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</si>
  <si>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</si>
  <si>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</si>
  <si>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</si>
  <si>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</si>
  <si>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</si>
  <si>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</si>
  <si>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</si>
  <si>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</si>
  <si>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</si>
  <si>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</si>
  <si>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</si>
  <si>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</si>
  <si>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</si>
  <si>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</si>
  <si>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</si>
  <si>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</si>
  <si>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</si>
  <si>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</si>
  <si>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</si>
  <si>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</si>
  <si>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</si>
  <si>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</si>
  <si>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</si>
  <si>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</si>
  <si>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</si>
  <si>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</si>
  <si>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</si>
  <si>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</si>
  <si>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</si>
  <si>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</si>
  <si>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</si>
  <si>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</si>
  <si>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</si>
  <si>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</si>
  <si>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</si>
  <si>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</si>
  <si>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</si>
  <si>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</si>
  <si>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</si>
  <si>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</si>
  <si>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</si>
  <si>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</si>
  <si>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</si>
  <si>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</si>
  <si>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</si>
  <si>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</si>
  <si>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</si>
  <si>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</si>
  <si>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</si>
  <si>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</si>
  <si>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</si>
  <si>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</si>
  <si>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</si>
  <si>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</si>
  <si>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</si>
  <si>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</si>
  <si>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</si>
  <si>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</si>
  <si>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</si>
  <si>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</si>
  <si>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</si>
  <si>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</si>
  <si>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</si>
  <si>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</si>
  <si>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</si>
  <si>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</si>
  <si>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</si>
  <si>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</si>
  <si>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</si>
  <si>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</si>
  <si>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</si>
  <si>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</si>
  <si>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</si>
  <si>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</si>
  <si>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</si>
  <si>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</si>
  <si>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</si>
  <si>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</si>
  <si>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</si>
  <si>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</si>
  <si>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</si>
  <si>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</si>
  <si>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</si>
  <si>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</si>
  <si>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</si>
  <si>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</si>
  <si>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</si>
  <si>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</si>
  <si>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</si>
  <si>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</si>
  <si>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</si>
  <si>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</si>
  <si>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</si>
  <si>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</si>
  <si>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</si>
  <si>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</si>
  <si>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</si>
  <si>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</si>
  <si>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</si>
  <si>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</si>
  <si>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</si>
  <si>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</si>
  <si>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</si>
  <si>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</si>
  <si>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</si>
  <si>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</si>
  <si>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</si>
  <si>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</si>
  <si>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</si>
  <si>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</si>
  <si>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</si>
  <si>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</si>
  <si>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</si>
  <si>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</si>
  <si>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</si>
  <si>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</si>
  <si>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</si>
  <si>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</si>
  <si>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</si>
  <si>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</si>
  <si>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</si>
  <si>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</si>
  <si>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</si>
  <si>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</si>
  <si>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</si>
  <si>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</si>
  <si>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</si>
  <si>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</si>
  <si>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</si>
  <si>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</si>
  <si>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</si>
  <si>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</si>
  <si>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</si>
  <si>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</si>
  <si>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</si>
  <si>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</si>
  <si>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</si>
  <si>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</si>
  <si>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</si>
  <si>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</si>
  <si>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</si>
  <si>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</si>
  <si>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</si>
  <si>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</si>
  <si>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</si>
  <si>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</si>
  <si>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</si>
  <si>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</si>
  <si>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</si>
  <si>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</si>
  <si>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</si>
  <si>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</si>
  <si>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</si>
  <si>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</si>
  <si>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</si>
  <si>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</si>
  <si>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</si>
  <si>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</si>
  <si>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</si>
  <si>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</si>
  <si>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</si>
  <si>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</si>
  <si>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</si>
  <si>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</si>
  <si>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</si>
  <si>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</si>
  <si>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</si>
  <si>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</si>
  <si>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</si>
  <si>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</si>
  <si>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</si>
  <si>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</si>
  <si>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</si>
  <si>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</si>
  <si>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</si>
  <si>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</si>
  <si>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</si>
  <si>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</si>
  <si>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</si>
  <si>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</si>
  <si>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</si>
  <si>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</si>
  <si>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</si>
  <si>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</si>
  <si>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</si>
  <si>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</si>
  <si>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</si>
  <si>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</si>
  <si>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</si>
  <si>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</si>
  <si>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</si>
  <si>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</si>
  <si>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</si>
  <si>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</si>
  <si>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</si>
  <si>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</si>
  <si>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</si>
  <si>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</si>
  <si>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</si>
  <si>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</si>
  <si>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</si>
  <si>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</si>
  <si>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</si>
  <si>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</si>
  <si>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</si>
  <si>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</si>
  <si>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</si>
  <si>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</si>
  <si>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</si>
  <si>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</si>
  <si>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</si>
  <si>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</si>
  <si>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</si>
  <si>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</si>
  <si>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</si>
  <si>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</si>
  <si>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</si>
  <si>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</si>
  <si>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</si>
  <si>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</si>
  <si>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</si>
  <si>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</si>
  <si>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</si>
  <si>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</si>
  <si>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</si>
  <si>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</si>
  <si>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</si>
  <si>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</si>
  <si>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</si>
  <si>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</si>
  <si>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</si>
  <si>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</si>
  <si>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</si>
  <si>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</si>
  <si>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</si>
  <si>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</si>
  <si>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</si>
  <si>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</si>
  <si>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</si>
  <si>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</si>
  <si>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</si>
  <si>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</si>
  <si>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</si>
  <si>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</si>
  <si>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</si>
  <si>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</si>
  <si>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</si>
  <si>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</si>
  <si>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</si>
  <si>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</si>
  <si>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</si>
  <si>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</si>
  <si>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</si>
  <si>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</si>
  <si>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</si>
  <si>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</si>
  <si>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</si>
  <si>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</si>
  <si>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</si>
  <si>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</si>
  <si>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</si>
  <si>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</si>
  <si>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</si>
  <si>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</si>
  <si>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</si>
  <si>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</si>
  <si>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</si>
  <si>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</si>
  <si>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</si>
  <si>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</si>
  <si>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</si>
  <si>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</si>
  <si>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</si>
  <si>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</si>
  <si>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</si>
  <si>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</si>
  <si>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</si>
  <si>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</si>
  <si>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</si>
  <si>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</si>
  <si>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</si>
  <si>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</si>
  <si>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</si>
  <si>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</si>
  <si>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</si>
  <si>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</si>
  <si>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</si>
  <si>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</si>
  <si>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</si>
  <si>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</si>
  <si>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</si>
  <si>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</si>
  <si>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</si>
  <si>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</si>
  <si>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</si>
  <si>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</si>
  <si>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</si>
  <si>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</si>
  <si>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</si>
  <si>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</si>
  <si>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</si>
  <si>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</si>
  <si>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</si>
  <si>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</si>
  <si>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</si>
  <si>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</si>
  <si>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</si>
  <si>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</si>
  <si>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</si>
  <si>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</si>
  <si>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</si>
  <si>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</si>
  <si>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</si>
  <si>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</si>
  <si>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</si>
  <si>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</si>
  <si>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</si>
  <si>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</si>
  <si>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</si>
  <si>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</si>
  <si>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</si>
  <si>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</si>
  <si>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</si>
  <si>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</si>
  <si>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</si>
  <si>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</si>
  <si>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</si>
  <si>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</si>
  <si>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</si>
  <si>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</si>
  <si>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</si>
  <si>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</si>
  <si>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</si>
  <si>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</si>
  <si>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</si>
  <si>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</si>
  <si>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</si>
  <si>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</si>
  <si>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</si>
  <si>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</si>
  <si>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</si>
  <si>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</si>
  <si>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</si>
  <si>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</si>
  <si>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</si>
  <si>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</si>
  <si>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</si>
  <si>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</si>
  <si>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</si>
  <si>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</si>
  <si>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</si>
  <si>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</si>
  <si>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</si>
  <si>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</si>
  <si>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</si>
  <si>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</si>
  <si>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</si>
  <si>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</si>
  <si>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</si>
  <si>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</si>
  <si>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</si>
  <si>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</si>
  <si>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</si>
  <si>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</si>
  <si>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</si>
  <si>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</si>
  <si>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</si>
  <si>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</si>
  <si>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</si>
  <si>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</si>
  <si>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</si>
  <si>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</si>
  <si>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</si>
  <si>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</si>
  <si>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</si>
  <si>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</si>
  <si>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</si>
  <si>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</si>
  <si>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</si>
  <si>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</si>
  <si>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</si>
  <si>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</si>
  <si>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</si>
  <si>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</si>
  <si>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</si>
  <si>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</si>
  <si>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</si>
  <si>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</si>
  <si>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</si>
  <si>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</si>
  <si>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</si>
  <si>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</si>
  <si>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</si>
  <si>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</si>
  <si>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</si>
  <si>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</si>
  <si>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</si>
  <si>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</si>
  <si>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</si>
  <si>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</si>
  <si>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</si>
  <si>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</si>
  <si>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</si>
  <si>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</si>
  <si>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</si>
  <si>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</si>
  <si>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</si>
  <si>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</si>
  <si>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</si>
  <si>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</si>
  <si>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</si>
  <si>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</si>
  <si>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</si>
  <si>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</si>
  <si>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</si>
  <si>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</si>
  <si>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</si>
  <si>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</si>
  <si>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</si>
  <si>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</si>
  <si>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</si>
  <si>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</si>
  <si>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</si>
  <si>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</si>
  <si>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</si>
  <si>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</si>
  <si>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</si>
  <si>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</si>
  <si>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</si>
  <si>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</si>
  <si>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</si>
  <si>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</si>
  <si>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</si>
  <si>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</si>
  <si>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</si>
  <si>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</si>
  <si>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</si>
  <si>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</si>
  <si>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</si>
  <si>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</si>
  <si>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</si>
  <si>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</si>
  <si>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</si>
  <si>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</si>
  <si>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</si>
  <si>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</si>
  <si>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</si>
  <si>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</si>
  <si>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</si>
  <si>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</si>
  <si>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</si>
  <si>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</si>
  <si>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</si>
  <si>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</si>
  <si>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</si>
  <si>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</si>
  <si>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</si>
  <si>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</si>
  <si>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</si>
  <si>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</si>
  <si>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</si>
  <si>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</si>
  <si>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</si>
  <si>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</si>
  <si>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</si>
  <si>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</si>
  <si>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</si>
  <si>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</si>
  <si>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</si>
  <si>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</si>
  <si>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</si>
  <si>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</si>
  <si>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</si>
  <si>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</si>
  <si>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</si>
  <si>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</si>
  <si>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</si>
  <si>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</si>
  <si>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</si>
  <si>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</si>
  <si>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</si>
  <si>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</si>
  <si>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</si>
  <si>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</si>
  <si>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</si>
  <si>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</si>
  <si>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</si>
  <si>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</si>
  <si>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</si>
  <si>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</si>
  <si>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</si>
  <si>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</si>
  <si>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</si>
  <si>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</si>
  <si>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</si>
  <si>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</si>
  <si>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</si>
  <si>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</si>
  <si>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</si>
  <si>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</si>
  <si>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</si>
  <si>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</si>
  <si>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</si>
  <si>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</si>
  <si>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</si>
  <si>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</si>
  <si>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</si>
  <si>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</si>
  <si>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</si>
  <si>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</si>
  <si>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</si>
  <si>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</si>
  <si>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</si>
  <si>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</si>
  <si>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</si>
  <si>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</si>
  <si>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</si>
  <si>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</si>
  <si>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</si>
  <si>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</si>
  <si>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</si>
  <si>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</si>
  <si>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</si>
  <si>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</si>
  <si>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</si>
  <si>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</si>
  <si>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</si>
  <si>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</si>
  <si>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</si>
  <si>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</si>
  <si>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</si>
  <si>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</si>
  <si>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</si>
  <si>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</si>
  <si>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</si>
  <si>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</si>
  <si>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</si>
  <si>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</si>
  <si>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</si>
  <si>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</si>
  <si>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</si>
  <si>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</si>
  <si>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</si>
  <si>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</si>
  <si>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</si>
  <si>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</si>
  <si>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</si>
  <si>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</si>
  <si>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</si>
  <si>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</si>
  <si>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</si>
  <si>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</si>
  <si>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</si>
  <si>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</si>
  <si>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</si>
  <si>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</si>
  <si>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</si>
  <si>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</si>
  <si>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</si>
  <si>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</si>
  <si>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</si>
  <si>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</si>
  <si>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</si>
  <si>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</si>
  <si>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</si>
  <si>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</si>
  <si>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</si>
  <si>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</si>
  <si>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</si>
  <si>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</si>
  <si>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</si>
  <si>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</si>
  <si>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</si>
  <si>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</si>
  <si>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</si>
  <si>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</si>
  <si>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</si>
  <si>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</si>
  <si>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</si>
  <si>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</si>
  <si>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</si>
  <si>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</si>
  <si>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</si>
  <si>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</si>
  <si>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</si>
  <si>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</si>
  <si>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</si>
  <si>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</si>
  <si>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</si>
  <si>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</si>
  <si>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</si>
  <si>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</si>
  <si>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</si>
  <si>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</si>
  <si>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</si>
  <si>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</si>
  <si>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</si>
  <si>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</si>
  <si>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</si>
  <si>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</si>
  <si>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</si>
  <si>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</si>
  <si>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</si>
  <si>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</si>
  <si>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</si>
  <si>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</si>
  <si>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</si>
  <si>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</si>
  <si>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</si>
  <si>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</si>
  <si>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</si>
  <si>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</si>
  <si>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</si>
  <si>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</si>
  <si>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</si>
  <si>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</si>
  <si>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</si>
  <si>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</si>
  <si>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</si>
  <si>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</si>
  <si>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</si>
  <si>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</si>
  <si>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</si>
  <si>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</si>
  <si>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</si>
  <si>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</si>
  <si>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</si>
  <si>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</si>
  <si>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</si>
  <si>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</si>
  <si>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</si>
  <si>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</si>
  <si>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</si>
  <si>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</si>
  <si>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</si>
  <si>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</si>
  <si>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</si>
  <si>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</si>
  <si>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</si>
  <si>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</si>
  <si>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</si>
  <si>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</si>
  <si>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</si>
  <si>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</si>
  <si>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</si>
  <si>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</si>
  <si>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</si>
  <si>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</si>
  <si>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</si>
  <si>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</si>
  <si>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</si>
  <si>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</si>
  <si>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</si>
  <si>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</si>
  <si>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</si>
  <si>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</si>
  <si>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</si>
  <si>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</si>
  <si>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</si>
  <si>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</si>
  <si>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</si>
  <si>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</si>
  <si>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</si>
  <si>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</si>
  <si>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</si>
  <si>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</si>
  <si>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</si>
  <si>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</si>
  <si>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</si>
  <si>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</si>
  <si>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</si>
  <si>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</si>
  <si>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</si>
  <si>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</si>
  <si>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</si>
  <si>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</si>
  <si>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</si>
  <si>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</si>
  <si>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</si>
  <si>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</si>
  <si>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</si>
  <si>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</si>
  <si>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</si>
  <si>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</si>
  <si>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</si>
  <si>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</si>
  <si>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</si>
  <si>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</si>
  <si>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</si>
  <si>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</si>
  <si>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</si>
  <si>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</si>
  <si>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</si>
  <si>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</si>
  <si>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</si>
  <si>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</si>
  <si>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</si>
  <si>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</si>
  <si>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</si>
  <si>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</si>
  <si>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</si>
  <si>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</si>
  <si>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</si>
  <si>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</si>
  <si>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</si>
  <si>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</si>
  <si>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</si>
  <si>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</si>
  <si>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</si>
  <si>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</si>
  <si>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</si>
  <si>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</si>
  <si>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</si>
  <si>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</si>
  <si>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</si>
  <si>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</si>
  <si>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</si>
  <si>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</si>
  <si>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</si>
  <si>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</si>
  <si>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</si>
  <si>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</si>
  <si>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</si>
  <si>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</si>
  <si>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</si>
  <si>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</si>
  <si>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</si>
  <si>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</si>
  <si>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</si>
  <si>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</si>
  <si>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</si>
  <si>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</si>
  <si>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</si>
  <si>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</si>
  <si>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</si>
  <si>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</si>
  <si>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</si>
  <si>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</si>
  <si>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</si>
  <si>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</si>
  <si>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</si>
  <si>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</si>
  <si>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</si>
  <si>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</si>
  <si>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</si>
  <si>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</si>
  <si>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</si>
  <si>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</si>
  <si>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</si>
  <si>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</si>
  <si>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</si>
  <si>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</si>
  <si>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</si>
  <si>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</si>
  <si>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</si>
  <si>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</si>
  <si>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</si>
  <si>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</si>
  <si>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</si>
  <si>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</si>
  <si>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</si>
  <si>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</si>
  <si>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</si>
  <si>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</si>
  <si>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</si>
  <si>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</si>
  <si>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</si>
  <si>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</si>
  <si>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</si>
  <si>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</si>
  <si>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</si>
  <si>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</si>
  <si>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</si>
  <si>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</si>
  <si>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</si>
  <si>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</si>
  <si>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</si>
  <si>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</si>
  <si>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</si>
  <si>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</si>
  <si>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</si>
  <si>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</si>
  <si>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</si>
  <si>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</si>
  <si>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</si>
  <si>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</si>
  <si>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</si>
  <si>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</si>
  <si>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</si>
  <si>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</si>
  <si>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</si>
  <si>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</si>
  <si>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</si>
  <si>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</si>
  <si>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</si>
  <si>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</si>
  <si>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</si>
  <si>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</si>
  <si>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</si>
  <si>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</si>
  <si>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</si>
  <si>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</si>
  <si>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</si>
  <si>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</si>
  <si>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</si>
  <si>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</si>
  <si>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</si>
  <si>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</si>
  <si>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</si>
  <si>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</si>
  <si>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</si>
  <si>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</si>
  <si>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</si>
  <si>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</si>
  <si>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</si>
  <si>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</si>
  <si>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</si>
  <si>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</si>
  <si>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</si>
  <si>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</si>
  <si>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</si>
  <si>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</si>
  <si>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</si>
  <si>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</si>
  <si>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</si>
  <si>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</si>
  <si>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</si>
  <si>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</si>
  <si>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</si>
  <si>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</si>
  <si>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</si>
  <si>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</si>
  <si>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</si>
  <si>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</si>
  <si>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</si>
  <si>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</si>
  <si>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</si>
  <si>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</si>
  <si>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</si>
  <si>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</si>
  <si>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</si>
  <si>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</si>
  <si>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</si>
  <si>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</si>
  <si>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</si>
  <si>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</si>
  <si>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</si>
  <si>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</si>
  <si>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</si>
  <si>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</si>
  <si>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</si>
  <si>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</si>
  <si>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</si>
  <si>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</si>
  <si>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</si>
  <si>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</si>
  <si>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</si>
  <si>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</si>
  <si>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</si>
  <si>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</si>
  <si>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</si>
  <si>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</si>
  <si>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</si>
  <si>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</si>
  <si>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</si>
  <si>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</si>
  <si>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</si>
  <si>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</si>
  <si>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</si>
  <si>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</si>
  <si>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</si>
  <si>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</si>
  <si>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</si>
  <si>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</si>
  <si>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</si>
  <si>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</si>
  <si>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</si>
  <si>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</si>
  <si>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</si>
  <si>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</si>
  <si>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</si>
  <si>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</si>
  <si>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</si>
  <si>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</si>
  <si>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</si>
  <si>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</si>
  <si>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</si>
  <si>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</si>
  <si>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</si>
  <si>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</si>
  <si>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</si>
  <si>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</si>
  <si>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</si>
  <si>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</si>
  <si>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</si>
  <si>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</si>
  <si>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</si>
  <si>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</si>
  <si>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</si>
  <si>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</si>
  <si>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</si>
  <si>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</si>
  <si>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</si>
  <si>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</si>
  <si>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</si>
  <si>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</si>
  <si>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</si>
  <si>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</si>
  <si>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</si>
  <si>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</si>
  <si>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</si>
  <si>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</si>
  <si>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</si>
  <si>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</si>
  <si>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</si>
  <si>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</si>
  <si>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</si>
  <si>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</si>
  <si>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</si>
  <si>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</si>
  <si>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</si>
  <si>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</si>
  <si>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</si>
  <si>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</si>
  <si>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</si>
  <si>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</si>
  <si>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</si>
  <si>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</si>
  <si>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</si>
  <si>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</si>
  <si>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</si>
  <si>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</si>
  <si>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</si>
  <si>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</si>
  <si>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</si>
  <si>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</si>
  <si>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</si>
  <si>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</si>
  <si>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</si>
  <si>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</si>
  <si>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</si>
  <si>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</si>
  <si>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</si>
  <si>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</si>
  <si>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</si>
  <si>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</si>
  <si>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</si>
  <si>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</si>
  <si>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</si>
  <si>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</si>
  <si>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</si>
  <si>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</si>
  <si>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</si>
  <si>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</si>
  <si>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</si>
  <si>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</si>
  <si>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</si>
  <si>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</si>
  <si>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</si>
  <si>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</si>
  <si>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</si>
  <si>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</si>
  <si>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</si>
  <si>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</si>
  <si>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</si>
  <si>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</si>
  <si>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</si>
  <si>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</si>
  <si>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</si>
  <si>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</si>
  <si>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</si>
  <si>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</si>
  <si>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</si>
  <si>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</si>
  <si>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</si>
  <si>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</si>
  <si>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</si>
  <si>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</si>
  <si>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</si>
  <si>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</si>
  <si>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</si>
  <si>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</si>
  <si>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</si>
  <si>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</si>
  <si>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</si>
  <si>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</si>
  <si>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</si>
  <si>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</si>
  <si>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</si>
  <si>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</si>
  <si>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</si>
  <si>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</si>
  <si>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</si>
  <si>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</si>
  <si>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</si>
  <si>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</si>
  <si>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</si>
  <si>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</si>
  <si>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</si>
  <si>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</si>
  <si>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</si>
  <si>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</si>
  <si>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</si>
  <si>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</si>
  <si>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</si>
  <si>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</si>
  <si>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</si>
  <si>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</si>
  <si>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</si>
  <si>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</si>
  <si>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</si>
  <si>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</si>
  <si>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</si>
  <si>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</si>
  <si>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</si>
  <si>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</si>
  <si>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</si>
  <si>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</si>
  <si>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</si>
  <si>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</si>
  <si>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</si>
  <si>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</si>
  <si>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</si>
  <si>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</si>
  <si>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</si>
  <si>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</si>
  <si>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</si>
  <si>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</si>
  <si>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</si>
  <si>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</si>
  <si>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</si>
  <si>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</si>
  <si>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</si>
  <si>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</si>
  <si>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</si>
  <si>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</si>
  <si>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</si>
  <si>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</si>
  <si>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</si>
  <si>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</si>
  <si>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</si>
  <si>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</si>
  <si>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</si>
  <si>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</si>
  <si>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</si>
  <si>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</si>
  <si>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</si>
  <si>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</si>
  <si>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</si>
  <si>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</si>
  <si>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</si>
  <si>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</si>
  <si>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</si>
  <si>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</si>
  <si>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</si>
  <si>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</si>
  <si>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</si>
  <si>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</si>
  <si>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</si>
  <si>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</si>
  <si>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</si>
  <si>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</si>
  <si>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</si>
  <si>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</si>
  <si>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</si>
  <si>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</si>
  <si>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</si>
  <si>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</si>
  <si>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</si>
  <si>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</si>
  <si>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</si>
  <si>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</si>
  <si>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</si>
  <si>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</si>
  <si>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</si>
  <si>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</si>
  <si>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</si>
  <si>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</si>
  <si>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</si>
  <si>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</si>
  <si>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</si>
  <si>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</si>
  <si>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</si>
  <si>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</si>
  <si>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</si>
  <si>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</si>
  <si>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</si>
  <si>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</si>
  <si>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</si>
  <si>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</si>
  <si>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</si>
  <si>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</si>
  <si>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</si>
  <si>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</si>
  <si>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</si>
  <si>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</si>
  <si>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</si>
  <si>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</si>
  <si>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</si>
  <si>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</si>
  <si>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</si>
  <si>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</si>
  <si>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</si>
  <si>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</si>
  <si>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</si>
  <si>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</si>
  <si>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</si>
  <si>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</si>
  <si>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</si>
  <si>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</si>
  <si>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</si>
  <si>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</si>
  <si>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</si>
  <si>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</si>
  <si>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</si>
  <si>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</si>
  <si>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</si>
  <si>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</si>
  <si>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</si>
  <si>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</si>
  <si>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</si>
  <si>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</si>
  <si>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</si>
  <si>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</si>
  <si>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</si>
  <si>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</si>
  <si>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</si>
  <si>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</si>
  <si>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</si>
  <si>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</si>
  <si>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</si>
  <si>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</si>
  <si>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</si>
  <si>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</si>
  <si>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</si>
  <si>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</si>
  <si>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</si>
  <si>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</si>
  <si>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</si>
  <si>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</si>
  <si>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</si>
  <si>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</si>
  <si>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</si>
  <si>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</si>
  <si>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</si>
  <si>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</si>
  <si>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</si>
  <si>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</si>
  <si>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</si>
  <si>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</si>
  <si>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</si>
  <si>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</si>
  <si>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</si>
  <si>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</si>
  <si>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</si>
  <si>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</si>
  <si>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</si>
  <si>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</si>
  <si>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</si>
  <si>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</si>
  <si>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</si>
  <si>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</si>
  <si>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</si>
  <si>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</si>
  <si>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</si>
  <si>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</si>
  <si>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</si>
  <si>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</si>
  <si>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</si>
  <si>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</si>
  <si>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</si>
  <si>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</si>
  <si>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</si>
  <si>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</si>
  <si>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</si>
  <si>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</si>
  <si>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</si>
  <si>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</si>
  <si>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</si>
  <si>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</si>
  <si>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</si>
  <si>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</si>
  <si>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</si>
  <si>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</si>
  <si>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</si>
  <si>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</si>
  <si>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</si>
  <si>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</si>
  <si>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</si>
  <si>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</si>
  <si>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</si>
  <si>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</si>
  <si>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</si>
  <si>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</si>
  <si>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</si>
  <si>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</si>
  <si>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</si>
  <si>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</si>
  <si>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</si>
  <si>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</si>
  <si>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</si>
  <si>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</si>
  <si>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</si>
  <si>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</si>
  <si>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</si>
  <si>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</si>
  <si>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</si>
  <si>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</si>
  <si>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</si>
  <si>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</si>
  <si>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</si>
  <si>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</si>
  <si>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</si>
  <si>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</si>
  <si>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</si>
  <si>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</si>
  <si>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</si>
  <si>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</si>
  <si>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</si>
  <si>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</si>
  <si>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</si>
  <si>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</si>
  <si>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</si>
  <si>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</si>
  <si>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</si>
  <si>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</si>
  <si>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</si>
  <si>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</si>
  <si>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</si>
  <si>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</si>
  <si>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</si>
  <si>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</si>
  <si>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</si>
  <si>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</si>
  <si>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</si>
  <si>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</si>
  <si>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</si>
  <si>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</si>
  <si>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</si>
  <si>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</si>
  <si>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</si>
  <si>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</si>
  <si>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</si>
  <si>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</si>
  <si>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</si>
  <si>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</si>
  <si>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</si>
  <si>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</si>
  <si>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</si>
  <si>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</si>
  <si>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</si>
  <si>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</si>
  <si>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</si>
  <si>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</si>
  <si>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</si>
  <si>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</si>
  <si>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</si>
  <si>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</si>
  <si>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</si>
  <si>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</si>
  <si>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</si>
  <si>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</si>
  <si>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</si>
  <si>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</si>
  <si>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</si>
  <si>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</si>
  <si>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</si>
  <si>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</si>
  <si>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</si>
  <si>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</si>
  <si>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</si>
  <si>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</si>
  <si>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</si>
  <si>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</si>
  <si>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</si>
  <si>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</si>
  <si>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</si>
  <si>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</si>
  <si>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</si>
  <si>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</si>
  <si>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</si>
  <si>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</si>
  <si>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</si>
  <si>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</si>
  <si>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</si>
  <si>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</si>
  <si>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</si>
  <si>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</si>
  <si>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</si>
  <si>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</si>
  <si>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</si>
  <si>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</si>
  <si>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</si>
  <si>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</si>
  <si>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</si>
  <si>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</si>
  <si>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</si>
  <si>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</si>
  <si>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</si>
  <si>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</si>
  <si>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</si>
  <si>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</si>
  <si>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</si>
  <si>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</si>
  <si>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</si>
  <si>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</si>
  <si>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</si>
  <si>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</si>
  <si>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</si>
  <si>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</si>
  <si>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</si>
  <si>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</si>
  <si>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</si>
  <si>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</si>
  <si>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</si>
  <si>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</si>
  <si>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</si>
  <si>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</si>
  <si>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</si>
  <si>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</si>
  <si>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</si>
  <si>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</si>
  <si>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</si>
  <si>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</si>
  <si>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</si>
  <si>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</si>
  <si>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</si>
  <si>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</si>
  <si>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</si>
  <si>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</si>
  <si>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</si>
  <si>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</si>
  <si>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</si>
  <si>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</si>
  <si>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</si>
  <si>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</si>
  <si>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</si>
  <si>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</si>
  <si>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</si>
  <si>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</si>
  <si>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</si>
  <si>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</si>
  <si>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</si>
  <si>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</si>
  <si>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</si>
  <si>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</si>
  <si>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</si>
  <si>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</si>
  <si>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</si>
  <si>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</si>
  <si>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</si>
  <si>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</si>
  <si>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</si>
  <si>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</si>
  <si>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</si>
  <si>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</si>
  <si>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</si>
  <si>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</si>
  <si>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</si>
  <si>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</si>
  <si>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</si>
  <si>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</si>
  <si>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</si>
  <si>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</si>
  <si>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</si>
  <si>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</si>
  <si>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</si>
  <si>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</si>
  <si>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</si>
  <si>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</si>
  <si>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</si>
  <si>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</si>
  <si>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</si>
  <si>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</si>
  <si>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</si>
  <si>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</si>
  <si>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</si>
  <si>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</si>
  <si>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</si>
  <si>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</si>
  <si>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</si>
  <si>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</si>
  <si>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</si>
  <si>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</si>
  <si>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</si>
  <si>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</si>
  <si>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</si>
  <si>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</si>
  <si>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</si>
  <si>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</si>
  <si>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</si>
  <si>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</si>
  <si>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</si>
  <si>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</si>
  <si>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</si>
  <si>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</si>
  <si>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</si>
  <si>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</si>
  <si>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</si>
  <si>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</si>
  <si>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</si>
  <si>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</si>
  <si>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</si>
  <si>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</si>
  <si>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</si>
  <si>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</si>
  <si>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</si>
  <si>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</si>
  <si>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</si>
  <si>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</si>
  <si>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</si>
  <si>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</si>
  <si>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</si>
  <si>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</si>
  <si>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</si>
  <si>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</si>
  <si>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</si>
  <si>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</si>
  <si>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</si>
  <si>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</si>
  <si>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</si>
  <si>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</si>
  <si>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</si>
  <si>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</si>
  <si>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</si>
  <si>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</si>
  <si>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</si>
  <si>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</si>
  <si>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</si>
  <si>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</si>
  <si>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</si>
  <si>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</si>
  <si>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</si>
  <si>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</si>
  <si>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</si>
  <si>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</si>
  <si>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</si>
  <si>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</si>
  <si>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</si>
  <si>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</si>
  <si>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</si>
  <si>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</si>
  <si>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</si>
  <si>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</si>
  <si>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</si>
  <si>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</si>
  <si>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</si>
  <si>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</si>
  <si>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</si>
  <si>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</si>
  <si>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</si>
  <si>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</si>
  <si>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</si>
  <si>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</si>
  <si>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</si>
  <si>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</si>
  <si>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</si>
  <si>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</si>
  <si>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</si>
  <si>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</si>
  <si>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</si>
  <si>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</si>
  <si>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</si>
  <si>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</si>
  <si>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</si>
  <si>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</si>
  <si>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</si>
  <si>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</si>
  <si>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</si>
  <si>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</si>
  <si>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</si>
  <si>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</si>
  <si>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</si>
  <si>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</si>
  <si>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</si>
  <si>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</si>
  <si>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</si>
  <si>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</si>
  <si>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</si>
  <si>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</si>
  <si>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</si>
  <si>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</si>
  <si>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</si>
  <si>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</si>
  <si>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</si>
  <si>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</si>
  <si>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</si>
  <si>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</si>
  <si>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</si>
  <si>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</si>
  <si>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</si>
  <si>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</si>
  <si>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</si>
  <si>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</si>
  <si>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</si>
  <si>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</si>
  <si>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</si>
  <si>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</si>
  <si>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</si>
  <si>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</si>
  <si>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</si>
  <si>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</si>
  <si>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</si>
  <si>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</si>
  <si>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</si>
  <si>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</si>
  <si>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</si>
  <si>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</si>
  <si>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</si>
  <si>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</si>
  <si>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</si>
  <si>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</si>
  <si>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</si>
  <si>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</si>
  <si>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</si>
  <si>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</si>
  <si>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</si>
  <si>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</si>
  <si>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</si>
  <si>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</si>
  <si>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</si>
  <si>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</si>
  <si>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</si>
  <si>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</si>
  <si>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</si>
  <si>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</si>
  <si>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</si>
  <si>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</si>
  <si>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</si>
  <si>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</si>
  <si>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</si>
  <si>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</si>
  <si>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</si>
  <si>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</si>
  <si>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</si>
  <si>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</si>
  <si>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</si>
  <si>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</si>
  <si>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</si>
  <si>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</si>
  <si>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</si>
  <si>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</si>
  <si>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</si>
  <si>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</si>
  <si>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</si>
  <si>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</si>
  <si>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</si>
  <si>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</si>
  <si>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</si>
  <si>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</si>
  <si>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</si>
  <si>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</si>
  <si>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</si>
  <si>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</si>
  <si>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</si>
  <si>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</si>
  <si>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</si>
  <si>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</si>
  <si>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</si>
  <si>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</si>
  <si>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</si>
  <si>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</si>
  <si>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</si>
  <si>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</si>
  <si>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</si>
  <si>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</si>
  <si>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</si>
  <si>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</si>
  <si>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</si>
  <si>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</si>
  <si>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</si>
  <si>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</si>
  <si>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</si>
  <si>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</si>
  <si>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</si>
  <si>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</si>
  <si>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</si>
  <si>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</si>
  <si>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</si>
  <si>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</si>
  <si>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</si>
  <si>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</si>
  <si>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</si>
  <si>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</si>
  <si>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</si>
  <si>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</si>
  <si>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</si>
  <si>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</si>
  <si>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</si>
  <si>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</si>
  <si>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</si>
  <si>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</si>
  <si>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</si>
  <si>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</si>
  <si>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</si>
  <si>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</si>
  <si>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</si>
  <si>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</si>
  <si>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</si>
  <si>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</si>
  <si>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</si>
  <si>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</si>
  <si>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</si>
  <si>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</si>
  <si>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</si>
  <si>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</si>
  <si>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</si>
  <si>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</si>
  <si>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</si>
  <si>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</si>
  <si>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</si>
  <si>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</si>
  <si>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</si>
  <si>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</si>
  <si>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</si>
  <si>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</si>
  <si>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</si>
  <si>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</si>
  <si>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</si>
  <si>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</si>
  <si>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</si>
  <si>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</si>
  <si>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</si>
  <si>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</si>
  <si>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</si>
  <si>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</si>
  <si>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</si>
  <si>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</si>
  <si>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</si>
  <si>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</si>
  <si>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</si>
  <si>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</si>
  <si>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</si>
  <si>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</si>
  <si>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</si>
  <si>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</si>
  <si>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</si>
  <si>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</si>
  <si>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</si>
  <si>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</si>
  <si>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</si>
  <si>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</si>
  <si>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</si>
  <si>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</si>
  <si>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</si>
  <si>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</si>
  <si>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</si>
  <si>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</si>
  <si>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</si>
  <si>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</si>
  <si>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</si>
  <si>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</si>
  <si>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</si>
  <si>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</si>
  <si>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</si>
  <si>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</si>
  <si>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</si>
  <si>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</si>
  <si>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</si>
  <si>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</si>
  <si>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</si>
  <si>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</si>
  <si>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</si>
  <si>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</si>
  <si>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</si>
  <si>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</si>
  <si>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</si>
  <si>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</si>
  <si>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</si>
  <si>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</si>
  <si>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</si>
  <si>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</si>
  <si>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</si>
  <si>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</si>
  <si>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</si>
  <si>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</si>
  <si>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</si>
  <si>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</si>
  <si>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</si>
  <si>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</si>
  <si>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</si>
  <si>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</si>
  <si>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</si>
  <si>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</si>
  <si>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</si>
  <si>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</si>
  <si>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</si>
  <si>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</si>
  <si>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</si>
  <si>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</si>
  <si>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</si>
  <si>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</si>
  <si>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</si>
  <si>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</si>
  <si>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</si>
  <si>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</si>
  <si>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</si>
  <si>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</si>
  <si>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</si>
  <si>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</si>
  <si>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</si>
  <si>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</si>
  <si>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</si>
  <si>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</si>
  <si>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</si>
  <si>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</si>
  <si>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</si>
  <si>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</si>
  <si>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</si>
  <si>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</si>
  <si>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</si>
  <si>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</si>
  <si>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</si>
  <si>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</si>
  <si>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</si>
  <si>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</si>
  <si>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</si>
  <si>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</si>
  <si>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</si>
  <si>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</si>
  <si>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</si>
  <si>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</si>
  <si>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</si>
  <si>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</si>
  <si>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</si>
  <si>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</si>
  <si>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</si>
  <si>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</si>
  <si>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</si>
  <si>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</si>
  <si>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</si>
  <si>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</si>
  <si>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</si>
  <si>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</si>
  <si>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</si>
  <si>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</si>
  <si>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</si>
  <si>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</si>
  <si>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</si>
  <si>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</si>
  <si>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</si>
  <si>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</si>
  <si>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</si>
  <si>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</si>
  <si>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</si>
  <si>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</si>
  <si>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</si>
  <si>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</si>
  <si>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</si>
  <si>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</si>
  <si>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</si>
  <si>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</si>
  <si>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</si>
  <si>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</si>
  <si>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</si>
  <si>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</si>
  <si>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</si>
  <si>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</si>
  <si>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</si>
  <si>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</si>
  <si>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</si>
  <si>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</si>
  <si>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</si>
  <si>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</si>
  <si>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</si>
  <si>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</si>
  <si>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</si>
  <si>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</si>
  <si>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</si>
  <si>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</si>
  <si>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</si>
  <si>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</si>
  <si>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</si>
  <si>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</si>
  <si>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</si>
  <si>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</si>
  <si>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</si>
  <si>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</si>
  <si>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</si>
  <si>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</si>
  <si>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</si>
  <si>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</si>
  <si>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</si>
  <si>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</si>
  <si>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</si>
  <si>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</si>
  <si>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</si>
  <si>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</si>
  <si>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</si>
  <si>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</si>
  <si>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</si>
  <si>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</si>
  <si>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</si>
  <si>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</si>
  <si>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</si>
  <si>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</si>
  <si>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</si>
  <si>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</si>
  <si>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</si>
  <si>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</si>
  <si>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</si>
  <si>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</si>
  <si>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</si>
  <si>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</si>
  <si>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</si>
  <si>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</si>
  <si>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</si>
  <si>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</si>
  <si>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</si>
  <si>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</si>
  <si>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</si>
  <si>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</si>
  <si>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</si>
  <si>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</si>
  <si>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</si>
  <si>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</si>
  <si>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</si>
  <si>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</si>
  <si>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</si>
  <si>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</si>
  <si>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</si>
  <si>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</si>
  <si>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</si>
  <si>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</si>
  <si>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</si>
  <si>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</si>
  <si>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</si>
  <si>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</si>
  <si>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</si>
  <si>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</si>
  <si>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</si>
  <si>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</si>
  <si>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</si>
  <si>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</si>
  <si>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</si>
  <si>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</si>
  <si>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</si>
  <si>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</si>
  <si>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</si>
  <si>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</si>
  <si>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</si>
  <si>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</si>
  <si>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</si>
  <si>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</si>
  <si>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</si>
  <si>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</si>
  <si>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</si>
  <si>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</si>
  <si>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</si>
  <si>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</si>
  <si>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</si>
  <si>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</si>
  <si>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</si>
  <si>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</si>
  <si>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</si>
  <si>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</si>
  <si>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</si>
  <si>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</si>
  <si>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</si>
  <si>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</si>
  <si>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</si>
  <si>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</si>
  <si>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</si>
  <si>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</si>
  <si>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</si>
  <si>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</si>
  <si>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</si>
  <si>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</si>
  <si>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</si>
  <si>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</si>
  <si>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</si>
  <si>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</si>
  <si>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</si>
  <si>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</si>
  <si>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</si>
  <si>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</si>
  <si>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</si>
  <si>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</si>
  <si>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</si>
  <si>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</si>
  <si>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</si>
  <si>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</si>
  <si>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</si>
  <si>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</si>
  <si>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</si>
  <si>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</si>
  <si>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</si>
  <si>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</si>
  <si>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</si>
  <si>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</si>
  <si>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</si>
  <si>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</si>
  <si>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</si>
  <si>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</si>
  <si>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</si>
  <si>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</si>
  <si>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</si>
  <si>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</si>
  <si>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</si>
  <si>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</si>
  <si>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</si>
  <si>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</si>
  <si>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</si>
  <si>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</si>
  <si>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</si>
  <si>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</si>
  <si>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</si>
  <si>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</si>
  <si>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</si>
  <si>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</si>
  <si>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</si>
  <si>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</si>
  <si>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</si>
  <si>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</si>
  <si>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</si>
  <si>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</si>
  <si>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</si>
  <si>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</si>
  <si>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</si>
  <si>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</si>
  <si>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</si>
  <si>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</si>
  <si>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</si>
  <si>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</si>
  <si>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</si>
  <si>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</si>
  <si>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</si>
  <si>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</si>
  <si>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</si>
  <si>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</si>
  <si>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</si>
  <si>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</si>
  <si>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</si>
  <si>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</si>
  <si>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</si>
  <si>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</si>
  <si>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</si>
  <si>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</si>
  <si>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</si>
  <si>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</si>
  <si>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</si>
  <si>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</si>
  <si>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</si>
  <si>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</si>
  <si>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</si>
  <si>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</si>
  <si>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</si>
  <si>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</si>
  <si>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</si>
  <si>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</si>
  <si>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</si>
  <si>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</si>
  <si>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</si>
  <si>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</si>
  <si>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</si>
  <si>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</si>
  <si>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</si>
  <si>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</si>
  <si>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</si>
  <si>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</si>
  <si>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</si>
  <si>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</si>
  <si>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</si>
  <si>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</si>
  <si>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</si>
  <si>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</si>
  <si>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</si>
  <si>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</si>
  <si>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</si>
  <si>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</si>
  <si>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</si>
  <si>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</si>
  <si>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</si>
  <si>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</si>
  <si>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</si>
  <si>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</si>
  <si>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</si>
  <si>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</si>
  <si>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</si>
  <si>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</si>
  <si>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</si>
  <si>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</si>
  <si>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</si>
  <si>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</si>
  <si>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</si>
  <si>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</si>
  <si>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</si>
  <si>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</si>
  <si>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</si>
  <si>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</si>
  <si>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</si>
  <si>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</si>
  <si>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</si>
  <si>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</si>
  <si>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</si>
  <si>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</si>
  <si>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</si>
  <si>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</si>
  <si>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</si>
  <si>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</si>
  <si>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</si>
  <si>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</si>
  <si>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</si>
  <si>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</si>
  <si>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</si>
  <si>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</si>
  <si>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</si>
  <si>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</si>
  <si>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</si>
  <si>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</si>
  <si>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</si>
  <si>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</si>
  <si>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</si>
  <si>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</si>
  <si>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</si>
  <si>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</si>
  <si>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</si>
  <si>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</si>
  <si>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</si>
  <si>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</si>
  <si>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</si>
  <si>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</si>
  <si>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</si>
  <si>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</si>
  <si>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</si>
  <si>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</si>
  <si>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</si>
  <si>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</si>
  <si>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</si>
  <si>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</si>
  <si>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</si>
  <si>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</si>
  <si>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</si>
  <si>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</si>
  <si>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</si>
  <si>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</si>
  <si>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</si>
  <si>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</si>
  <si>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</si>
  <si>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</si>
  <si>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</si>
  <si>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</si>
  <si>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</si>
  <si>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</si>
  <si>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</si>
  <si>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</si>
  <si>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</si>
  <si>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</si>
  <si>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</si>
  <si>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</si>
  <si>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</si>
  <si>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</si>
  <si>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</si>
  <si>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</si>
  <si>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</si>
  <si>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</si>
  <si>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</si>
  <si>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</si>
  <si>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</si>
  <si>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</si>
  <si>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</si>
  <si>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</si>
  <si>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</si>
  <si>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</si>
  <si>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</si>
  <si>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</si>
  <si>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</si>
  <si>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</si>
  <si>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</si>
  <si>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</si>
  <si>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</si>
  <si>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</si>
  <si>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</si>
  <si>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</si>
  <si>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</si>
  <si>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</si>
  <si>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</si>
  <si>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</si>
  <si>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</si>
  <si>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</si>
  <si>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</si>
  <si>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</si>
  <si>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</si>
  <si>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</si>
  <si>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</si>
  <si>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</si>
  <si>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</si>
  <si>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</si>
  <si>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</si>
  <si>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</si>
  <si>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</si>
  <si>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</si>
  <si>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</si>
  <si>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</si>
  <si>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</si>
  <si>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</si>
  <si>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</si>
  <si>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</si>
  <si>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</si>
  <si>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</si>
  <si>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</si>
  <si>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</si>
  <si>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</si>
  <si>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</si>
  <si>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</si>
  <si>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</si>
  <si>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</si>
  <si>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</si>
  <si>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</si>
  <si>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</si>
  <si>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</si>
  <si>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</si>
  <si>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</si>
  <si>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</si>
  <si>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</si>
  <si>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</si>
  <si>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</si>
  <si>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</si>
  <si>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</si>
  <si>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</si>
  <si>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</si>
  <si>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</si>
  <si>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</si>
  <si>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</si>
  <si>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</si>
  <si>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</si>
  <si>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</si>
  <si>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</si>
  <si>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</si>
  <si>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</si>
  <si>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</si>
  <si>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</si>
  <si>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</si>
  <si>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</si>
  <si>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</si>
  <si>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</si>
  <si>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</si>
  <si>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</si>
  <si>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</si>
  <si>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</si>
  <si>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</si>
  <si>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</si>
  <si>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</si>
  <si>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</si>
  <si>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</si>
  <si>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</si>
  <si>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</si>
  <si>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</si>
  <si>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</si>
  <si>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</si>
  <si>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</si>
  <si>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</si>
  <si>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</si>
  <si>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</si>
  <si>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</si>
  <si>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</si>
  <si>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</si>
  <si>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</si>
  <si>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</si>
  <si>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</si>
  <si>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</si>
  <si>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</si>
  <si>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</si>
  <si>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</si>
  <si>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</si>
  <si>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</si>
  <si>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</si>
  <si>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</si>
  <si>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</si>
  <si>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</si>
  <si>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</si>
  <si>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</si>
  <si>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</si>
  <si>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</si>
  <si>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</si>
  <si>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</si>
  <si>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</si>
  <si>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</si>
  <si>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</si>
  <si>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</si>
  <si>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</si>
  <si>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</si>
  <si>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</si>
  <si>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</si>
  <si>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</si>
  <si>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</si>
  <si>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</si>
  <si>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</si>
  <si>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</si>
  <si>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</si>
  <si>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</si>
  <si>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</si>
  <si>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</si>
  <si>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</si>
  <si>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</si>
  <si>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</si>
  <si>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</si>
  <si>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</si>
  <si>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</si>
  <si>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</si>
  <si>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</si>
  <si>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</si>
  <si>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</si>
  <si>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</si>
  <si>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</si>
  <si>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</si>
  <si>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</si>
  <si>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</si>
  <si>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</si>
  <si>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</si>
  <si>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</si>
  <si>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</si>
  <si>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</si>
  <si>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</si>
  <si>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</si>
  <si>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</si>
  <si>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</si>
  <si>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</si>
  <si>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</si>
  <si>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</si>
  <si>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</si>
  <si>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</si>
  <si>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</si>
  <si>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</si>
  <si>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</si>
  <si>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</si>
  <si>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</si>
  <si>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</si>
  <si>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</si>
  <si>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</si>
  <si>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</si>
  <si>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</si>
  <si>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</si>
  <si>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</si>
  <si>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</si>
  <si>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</si>
  <si>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</si>
  <si>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</si>
  <si>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</si>
  <si>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</si>
  <si>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</si>
  <si>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</si>
  <si>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</si>
  <si>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</si>
  <si>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</si>
  <si>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</si>
  <si>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</si>
  <si>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</si>
  <si>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</si>
  <si>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</si>
  <si>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</si>
  <si>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</si>
  <si>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</si>
  <si>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</si>
  <si>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</si>
  <si>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</si>
  <si>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</si>
  <si>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</si>
  <si>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</si>
  <si>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</si>
  <si>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</si>
  <si>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</si>
  <si>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</si>
  <si>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</si>
  <si>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</si>
  <si>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</si>
  <si>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</si>
  <si>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</si>
  <si>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</si>
  <si>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</si>
  <si>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</si>
  <si>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</si>
  <si>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</si>
  <si>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</si>
  <si>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</si>
  <si>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</si>
  <si>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</si>
  <si>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</si>
  <si>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</si>
  <si>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</si>
  <si>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</si>
  <si>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</si>
  <si>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</si>
  <si>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</si>
  <si>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</si>
  <si>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</si>
  <si>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</si>
  <si>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</si>
  <si>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</si>
  <si>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</si>
  <si>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</si>
  <si>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</si>
  <si>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</si>
  <si>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</si>
  <si>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</si>
  <si>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</si>
  <si>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</si>
  <si>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</si>
  <si>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</si>
  <si>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</si>
  <si>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</si>
  <si>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</si>
  <si>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</si>
  <si>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</si>
  <si>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</si>
  <si>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</si>
  <si>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</si>
  <si>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</si>
  <si>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</si>
  <si>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</si>
  <si>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</si>
  <si>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</si>
  <si>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</si>
  <si>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</si>
  <si>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</si>
  <si>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</si>
  <si>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</si>
  <si>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</si>
  <si>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</si>
  <si>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</si>
  <si>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</si>
  <si>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</si>
  <si>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</si>
  <si>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</si>
  <si>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</si>
  <si>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</si>
  <si>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</si>
  <si>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</si>
  <si>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</si>
  <si>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</si>
  <si>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</si>
  <si>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</si>
  <si>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</si>
  <si>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</si>
  <si>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</si>
  <si>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</si>
  <si>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</si>
  <si>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</si>
  <si>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</si>
  <si>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</si>
  <si>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</si>
  <si>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</si>
  <si>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</si>
  <si>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</si>
  <si>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</si>
  <si>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</si>
  <si>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</si>
  <si>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</si>
  <si>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</si>
  <si>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</si>
  <si>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</si>
  <si>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</si>
  <si>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</si>
  <si>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</si>
  <si>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</si>
  <si>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</si>
  <si>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</si>
  <si>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</si>
  <si>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</si>
  <si>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</si>
  <si>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</si>
  <si>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</si>
  <si>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</si>
  <si>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</si>
  <si>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</si>
  <si>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</si>
  <si>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</si>
  <si>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</si>
  <si>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</si>
  <si>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</si>
  <si>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</si>
  <si>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</si>
  <si>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</si>
  <si>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</si>
  <si>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</si>
  <si>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</si>
  <si>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</si>
  <si>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</si>
  <si>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</si>
  <si>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</si>
  <si>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</si>
  <si>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</si>
  <si>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</si>
  <si>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</si>
  <si>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</si>
  <si>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</si>
  <si>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</si>
  <si>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</si>
  <si>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</si>
  <si>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</si>
  <si>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</si>
  <si>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</si>
  <si>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</si>
  <si>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</si>
  <si>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</si>
  <si>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</si>
  <si>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</si>
  <si>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</si>
  <si>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</si>
  <si>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</si>
  <si>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</si>
  <si>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</si>
  <si>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</si>
  <si>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</si>
  <si>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</si>
  <si>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</si>
  <si>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</si>
  <si>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</si>
  <si>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</si>
  <si>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</si>
  <si>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</si>
  <si>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</si>
  <si>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</si>
  <si>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</si>
  <si>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</si>
  <si>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</si>
  <si>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</si>
  <si>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</si>
  <si>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</si>
  <si>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</si>
  <si>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</si>
  <si>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</si>
  <si>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</si>
  <si>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</si>
  <si>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</si>
  <si>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</si>
  <si>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</si>
  <si>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</si>
  <si>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</si>
  <si>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</si>
  <si>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</si>
  <si>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</si>
  <si>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</si>
  <si>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</si>
  <si>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</si>
  <si>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</si>
  <si>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</si>
  <si>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</si>
  <si>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</si>
  <si>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</si>
  <si>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</si>
  <si>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</si>
  <si>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</si>
  <si>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</si>
  <si>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</si>
  <si>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</si>
  <si>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</si>
  <si>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</si>
  <si>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</si>
  <si>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</si>
  <si>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</si>
  <si>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</si>
  <si>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</si>
  <si>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</si>
  <si>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</si>
  <si>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</si>
  <si>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</si>
  <si>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</si>
  <si>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</si>
  <si>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</si>
  <si>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</si>
  <si>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</si>
  <si>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</si>
  <si>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</si>
  <si>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</si>
  <si>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</si>
  <si>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</si>
  <si>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</si>
  <si>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</si>
  <si>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</si>
  <si>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</si>
  <si>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</si>
  <si>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</si>
  <si>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</si>
  <si>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</si>
  <si>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</si>
  <si>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</si>
  <si>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</si>
  <si>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</si>
  <si>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</si>
  <si>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</si>
  <si>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</si>
  <si>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</si>
  <si>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</si>
  <si>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</si>
  <si>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</si>
  <si>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</si>
  <si>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</si>
  <si>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</si>
  <si>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</si>
  <si>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</si>
  <si>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</si>
  <si>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</si>
  <si>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</si>
  <si>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</si>
  <si>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</si>
  <si>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</si>
  <si>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</si>
  <si>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</si>
  <si>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</si>
  <si>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</si>
  <si>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</si>
  <si>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</si>
  <si>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</si>
  <si>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</si>
  <si>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</si>
  <si>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</si>
  <si>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</si>
  <si>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</si>
  <si>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</si>
  <si>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</si>
  <si>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</si>
  <si>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</si>
  <si>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</si>
  <si>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</si>
  <si>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</si>
  <si>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</si>
  <si>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</si>
  <si>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</si>
  <si>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</si>
  <si>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</si>
  <si>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</si>
  <si>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</si>
  <si>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</si>
  <si>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</si>
  <si>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</si>
  <si>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</si>
  <si>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</si>
  <si>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</si>
  <si>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</si>
  <si>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</si>
  <si>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</si>
  <si>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</si>
  <si>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</si>
  <si>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</si>
  <si>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</si>
  <si>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</si>
  <si>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</si>
  <si>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</si>
  <si>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</si>
  <si>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</si>
  <si>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</si>
  <si>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</si>
  <si>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</si>
  <si>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</si>
  <si>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</si>
  <si>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</si>
  <si>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</si>
  <si>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</si>
  <si>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</si>
  <si>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</si>
  <si>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</si>
  <si>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</si>
  <si>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</si>
  <si>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</si>
  <si>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</si>
  <si>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</si>
  <si>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</si>
  <si>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</si>
  <si>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</si>
  <si>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</si>
  <si>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</si>
  <si>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</si>
  <si>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</si>
  <si>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</si>
  <si>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</si>
  <si>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</si>
  <si>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</si>
  <si>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</si>
  <si>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</si>
  <si>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</si>
  <si>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</si>
  <si>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</si>
  <si>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</si>
  <si>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</si>
  <si>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</si>
  <si>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</si>
  <si>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</si>
  <si>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</si>
  <si>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</si>
  <si>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</si>
  <si>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</si>
  <si>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</si>
  <si>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</si>
  <si>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</si>
  <si>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</si>
  <si>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</si>
  <si>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</si>
  <si>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</si>
  <si>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</si>
  <si>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</si>
  <si>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</si>
  <si>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</si>
  <si>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</si>
  <si>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</si>
  <si>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</si>
  <si>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</si>
  <si>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</si>
  <si>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</si>
  <si>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</si>
  <si>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</si>
  <si>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</si>
  <si>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</si>
  <si>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</si>
  <si>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</si>
  <si>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</si>
  <si>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</si>
  <si>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</si>
  <si>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</si>
  <si>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</si>
  <si>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</si>
  <si>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</si>
  <si>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</si>
  <si>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</si>
  <si>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</si>
  <si>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</si>
  <si>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</si>
  <si>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</si>
  <si>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</si>
  <si>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</si>
  <si>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</si>
  <si>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</si>
  <si>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</si>
  <si>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</si>
  <si>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</si>
  <si>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</si>
  <si>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</si>
  <si>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</si>
  <si>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</si>
  <si>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</si>
  <si>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</si>
  <si>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</si>
  <si>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</si>
  <si>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</si>
  <si>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</si>
  <si>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</si>
  <si>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</si>
  <si>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</si>
  <si>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</si>
  <si>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</si>
  <si>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</si>
  <si>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</si>
  <si>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</si>
  <si>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</si>
  <si>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</si>
  <si>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</si>
  <si>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</si>
  <si>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</si>
  <si>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</si>
  <si>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</si>
  <si>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</si>
  <si>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</si>
  <si>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</si>
  <si>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</si>
  <si>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</si>
  <si>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</si>
  <si>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</si>
  <si>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</si>
  <si>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</si>
  <si>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</si>
  <si>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</si>
  <si>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</si>
  <si>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</si>
  <si>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</si>
  <si>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</si>
  <si>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</si>
  <si>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</si>
  <si>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</si>
  <si>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</si>
  <si>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</si>
  <si>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</si>
  <si>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</si>
  <si>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</si>
  <si>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</si>
  <si>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</si>
  <si>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</si>
  <si>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</si>
  <si>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</si>
  <si>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</si>
  <si>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</si>
  <si>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</si>
  <si>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</si>
  <si>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</si>
  <si>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</si>
  <si>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</si>
  <si>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</si>
  <si>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</si>
  <si>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</si>
  <si>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</si>
  <si>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</si>
  <si>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</si>
  <si>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</si>
  <si>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</si>
  <si>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</si>
  <si>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</si>
  <si>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</si>
  <si>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</si>
  <si>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</si>
  <si>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</si>
  <si>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</si>
  <si>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</si>
  <si>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</si>
  <si>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</si>
  <si>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</si>
  <si>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</si>
  <si>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</si>
  <si>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</si>
  <si>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</si>
  <si>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</si>
  <si>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</si>
  <si>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</si>
  <si>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</si>
  <si>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</si>
  <si>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</si>
  <si>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</si>
  <si>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</si>
  <si>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</si>
  <si>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</si>
  <si>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</si>
  <si>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</si>
  <si>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</si>
  <si>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</si>
  <si>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</si>
  <si>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</si>
  <si>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</si>
  <si>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</si>
  <si>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</si>
  <si>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</si>
  <si>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</si>
  <si>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</si>
  <si>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</si>
  <si>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</si>
  <si>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</si>
  <si>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</si>
  <si>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</si>
  <si>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</si>
  <si>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</si>
  <si>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</si>
  <si>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</si>
  <si>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</si>
  <si>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</si>
  <si>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</si>
  <si>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</si>
  <si>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</si>
  <si>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</si>
  <si>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</si>
  <si>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</si>
  <si>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</si>
  <si>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</si>
  <si>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</si>
  <si>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</si>
  <si>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</si>
  <si>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</si>
  <si>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</si>
  <si>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</si>
  <si>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</si>
  <si>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</si>
  <si>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</si>
  <si>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</si>
  <si>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</si>
  <si>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</si>
  <si>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</si>
  <si>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</si>
  <si>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</si>
  <si>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</si>
  <si>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</si>
  <si>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</si>
  <si>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</si>
  <si>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</si>
  <si>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</si>
  <si>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</si>
  <si>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</si>
  <si>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</si>
  <si>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</si>
  <si>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</si>
  <si>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</si>
  <si>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</si>
  <si>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</si>
  <si>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</si>
  <si>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</si>
  <si>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</si>
  <si>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</si>
  <si>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</si>
  <si>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</si>
  <si>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</si>
  <si>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</si>
  <si>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</si>
  <si>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</si>
  <si>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</si>
  <si>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</si>
  <si>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</si>
  <si>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</si>
  <si>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</si>
  <si>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</si>
  <si>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</si>
  <si>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</si>
  <si>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</si>
  <si>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</si>
  <si>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</si>
  <si>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</si>
  <si>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</si>
  <si>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</si>
  <si>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</si>
  <si>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</si>
  <si>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</si>
  <si>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</si>
  <si>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</si>
  <si>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</si>
  <si>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</si>
  <si>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</si>
  <si>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</si>
  <si>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</si>
  <si>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</si>
  <si>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</si>
  <si>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</si>
  <si>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</si>
  <si>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</si>
  <si>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</si>
  <si>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</si>
  <si>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</si>
  <si>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</si>
  <si>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</si>
  <si>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</si>
  <si>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</si>
  <si>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</si>
  <si>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</si>
  <si>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</si>
  <si>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</si>
  <si>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</si>
  <si>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</si>
  <si>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</si>
  <si>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</si>
  <si>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</si>
  <si>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</si>
  <si>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</si>
  <si>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</si>
  <si>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</si>
  <si>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</si>
  <si>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</si>
  <si>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</si>
  <si>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</si>
  <si>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</si>
  <si>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</si>
  <si>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</si>
  <si>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</si>
  <si>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</si>
  <si>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</si>
  <si>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</si>
  <si>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</si>
  <si>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</si>
  <si>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</si>
  <si>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</si>
  <si>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</si>
  <si>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</si>
  <si>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</si>
  <si>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</si>
  <si>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</si>
  <si>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</si>
  <si>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</si>
  <si>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</si>
  <si>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</si>
  <si>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</si>
  <si>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</si>
  <si>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</si>
  <si>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</si>
  <si>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</si>
  <si>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</si>
  <si>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</si>
  <si>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</si>
  <si>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</si>
  <si>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</si>
  <si>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</si>
  <si>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</si>
  <si>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</si>
  <si>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</si>
  <si>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</si>
  <si>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</si>
  <si>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</si>
  <si>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</si>
  <si>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</si>
  <si>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</si>
  <si>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</si>
  <si>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</si>
  <si>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</si>
  <si>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</si>
  <si>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</si>
  <si>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</si>
  <si>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</si>
  <si>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</si>
  <si>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</si>
  <si>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</si>
  <si>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</si>
  <si>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</si>
  <si>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</si>
  <si>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</si>
  <si>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</si>
  <si>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</si>
  <si>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</si>
  <si>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</si>
  <si>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</si>
  <si>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</si>
  <si>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</si>
  <si>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</si>
  <si>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</si>
  <si>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</si>
  <si>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</si>
  <si>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</si>
  <si>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</si>
  <si>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</si>
  <si>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</si>
  <si>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</si>
  <si>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</si>
  <si>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</si>
  <si>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</si>
  <si>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</si>
  <si>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</si>
  <si>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</si>
  <si>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</si>
  <si>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</si>
  <si>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</si>
  <si>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</si>
  <si>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</si>
  <si>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</si>
  <si>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</si>
  <si>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</si>
  <si>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</si>
  <si>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</si>
  <si>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</si>
  <si>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</si>
  <si>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</si>
  <si>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</si>
  <si>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</si>
  <si>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</si>
  <si>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</si>
  <si>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</si>
  <si>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</si>
  <si>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</si>
  <si>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</si>
  <si>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</si>
  <si>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</si>
  <si>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</si>
  <si>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</si>
  <si>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</si>
  <si>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</si>
  <si>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</si>
  <si>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</si>
  <si>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</si>
  <si>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</si>
  <si>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</si>
  <si>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</si>
  <si>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</si>
  <si>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</si>
  <si>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</si>
  <si>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</si>
  <si>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</si>
  <si>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</si>
  <si>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</si>
  <si>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</si>
  <si>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</si>
  <si>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</si>
  <si>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</si>
  <si>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</si>
  <si>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</si>
  <si>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</si>
  <si>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</si>
  <si>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</si>
  <si>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</si>
  <si>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</si>
  <si>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</si>
  <si>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</si>
  <si>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</si>
  <si>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</si>
  <si>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</si>
  <si>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</si>
  <si>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</si>
  <si>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</si>
  <si>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</si>
  <si>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</si>
  <si>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</si>
  <si>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</si>
  <si>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</si>
  <si>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</si>
  <si>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</si>
  <si>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</si>
  <si>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</si>
  <si>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</si>
  <si>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</si>
  <si>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</si>
  <si>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</si>
  <si>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</si>
  <si>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</si>
  <si>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</si>
  <si>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</si>
  <si>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</si>
  <si>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</si>
  <si>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</si>
  <si>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</si>
  <si>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</si>
  <si>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</si>
  <si>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</si>
  <si>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</si>
  <si>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</si>
  <si>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</si>
  <si>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</si>
  <si>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</si>
  <si>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</si>
  <si>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</si>
  <si>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</si>
  <si>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</si>
  <si>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</si>
  <si>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</si>
  <si>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</si>
  <si>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</si>
  <si>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</si>
  <si>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</si>
  <si>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</si>
  <si>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</si>
  <si>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</si>
  <si>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</si>
  <si>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</si>
  <si>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</si>
  <si>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</si>
  <si>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</si>
  <si>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</si>
  <si>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</si>
  <si>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</si>
  <si>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</si>
  <si>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</si>
  <si>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</si>
  <si>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</si>
  <si>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</si>
  <si>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</si>
  <si>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</si>
  <si>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</si>
  <si>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</si>
  <si>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</si>
  <si>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</si>
  <si>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</si>
  <si>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</si>
  <si>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</si>
  <si>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</si>
  <si>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</si>
  <si>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</si>
  <si>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</si>
  <si>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</si>
  <si>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</si>
  <si>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</si>
  <si>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</si>
  <si>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</si>
  <si>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</si>
  <si>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</si>
  <si>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</si>
  <si>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</si>
  <si>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</si>
  <si>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</si>
  <si>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</si>
  <si>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</si>
  <si>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</si>
  <si>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</si>
  <si>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</si>
  <si>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</si>
  <si>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</si>
  <si>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</si>
  <si>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</si>
  <si>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</si>
  <si>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</si>
  <si>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</si>
  <si>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</si>
  <si>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</si>
  <si>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</si>
  <si>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</si>
  <si>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</si>
  <si>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</si>
  <si>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</si>
  <si>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</si>
  <si>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</si>
  <si>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</si>
  <si>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</si>
  <si>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</si>
  <si>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</si>
  <si>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</si>
  <si>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</si>
  <si>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</si>
  <si>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</si>
  <si>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</si>
  <si>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</si>
  <si>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</si>
  <si>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</si>
  <si>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</si>
  <si>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</si>
  <si>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</si>
  <si>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</si>
  <si>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</si>
  <si>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</si>
  <si>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</si>
  <si>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</si>
  <si>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</si>
  <si>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</si>
  <si>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</si>
  <si>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</si>
  <si>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</si>
  <si>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</si>
  <si>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</si>
  <si>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</si>
  <si>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</si>
  <si>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</si>
  <si>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</si>
  <si>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</si>
  <si>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</si>
  <si>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</si>
  <si>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</si>
  <si>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</si>
  <si>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</si>
  <si>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</si>
  <si>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</si>
  <si>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</si>
  <si>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</si>
  <si>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</si>
  <si>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</si>
  <si>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</si>
  <si>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</si>
  <si>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</si>
  <si>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</si>
  <si>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</si>
  <si>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</si>
  <si>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</si>
  <si>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</si>
  <si>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</si>
  <si>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</si>
  <si>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</si>
  <si>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</si>
  <si>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</si>
  <si>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</si>
  <si>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</si>
  <si>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</si>
  <si>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</si>
  <si>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</si>
  <si>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</si>
  <si>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</si>
  <si>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</si>
  <si>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</si>
  <si>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</si>
  <si>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</si>
  <si>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</si>
  <si>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</si>
  <si>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</si>
  <si>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</si>
  <si>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</si>
  <si>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</si>
  <si>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</si>
  <si>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</si>
  <si>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</si>
  <si>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</si>
  <si>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</si>
  <si>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</si>
  <si>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</si>
  <si>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</si>
  <si>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</si>
  <si>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</si>
  <si>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</si>
  <si>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</si>
  <si>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</si>
  <si>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</si>
  <si>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</si>
  <si>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</si>
  <si>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</si>
  <si>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</si>
  <si>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</si>
  <si>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</si>
  <si>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</si>
  <si>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</si>
  <si>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</si>
  <si>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</si>
  <si>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</si>
  <si>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</si>
  <si>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</si>
  <si>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</si>
  <si>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</si>
  <si>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</si>
  <si>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</si>
  <si>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</si>
  <si>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</si>
  <si>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</si>
  <si>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</si>
  <si>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</si>
  <si>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</si>
  <si>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</si>
  <si>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</si>
  <si>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</si>
  <si>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</si>
  <si>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</si>
  <si>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</si>
  <si>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</si>
  <si>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</si>
  <si>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</si>
  <si>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</si>
  <si>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</si>
  <si>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</si>
  <si>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</si>
  <si>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</si>
  <si>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</si>
  <si>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</si>
  <si>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</si>
  <si>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</si>
  <si>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</si>
  <si>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</si>
  <si>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</si>
  <si>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</si>
  <si>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</si>
  <si>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</si>
  <si>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</si>
  <si>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</si>
  <si>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</si>
  <si>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</si>
  <si>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</si>
  <si>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</si>
  <si>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</si>
  <si>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</si>
  <si>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</si>
  <si>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</si>
  <si>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</si>
  <si>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</si>
  <si>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</si>
  <si>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</si>
  <si>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</si>
  <si>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</si>
  <si>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</si>
  <si>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</si>
  <si>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</si>
  <si>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</si>
  <si>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</si>
  <si>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</si>
  <si>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</si>
  <si>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</si>
  <si>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</si>
  <si>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</si>
  <si>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</si>
  <si>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</si>
  <si>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</si>
  <si>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</si>
  <si>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</si>
  <si>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</si>
  <si>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</si>
  <si>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</si>
  <si>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</si>
  <si>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</si>
  <si>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</si>
  <si>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</si>
  <si>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</si>
  <si>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</si>
  <si>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</si>
  <si>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</si>
  <si>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</si>
  <si>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</si>
  <si>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</si>
  <si>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</si>
  <si>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</si>
  <si>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</si>
  <si>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</si>
  <si>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</si>
  <si>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</si>
  <si>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</si>
  <si>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</si>
  <si>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</si>
  <si>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</si>
  <si>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</si>
  <si>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</si>
  <si>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</si>
  <si>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</si>
  <si>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</si>
  <si>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</si>
  <si>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</si>
  <si>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</si>
  <si>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</si>
  <si>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</si>
  <si>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</si>
  <si>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</si>
  <si>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</si>
  <si>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</si>
  <si>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</si>
  <si>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</si>
  <si>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</si>
  <si>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</si>
  <si>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</si>
  <si>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</si>
  <si>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</si>
  <si>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</si>
  <si>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</si>
  <si>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</si>
  <si>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</si>
  <si>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</si>
  <si>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</si>
  <si>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</si>
  <si>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</si>
  <si>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</si>
  <si>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</si>
  <si>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</si>
  <si>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</si>
  <si>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</si>
  <si>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</si>
  <si>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</si>
  <si>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</si>
  <si>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</si>
  <si>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</si>
  <si>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</si>
  <si>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</si>
  <si>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</si>
  <si>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</si>
  <si>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</si>
  <si>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</si>
  <si>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</si>
  <si>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</si>
  <si>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</si>
  <si>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</si>
  <si>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</si>
  <si>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</si>
  <si>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</si>
  <si>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</si>
  <si>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</si>
  <si>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</si>
  <si>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</si>
  <si>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</si>
  <si>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</si>
  <si>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</si>
  <si>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</si>
  <si>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</si>
  <si>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</si>
  <si>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</si>
  <si>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</si>
  <si>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</si>
  <si>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</si>
  <si>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</si>
  <si>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</si>
  <si>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</si>
  <si>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</si>
  <si>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</si>
  <si>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</si>
  <si>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</si>
  <si>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</si>
  <si>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</si>
  <si>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</si>
  <si>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</si>
  <si>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</si>
  <si>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</si>
  <si>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</si>
  <si>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</si>
  <si>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</si>
  <si>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</si>
  <si>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</si>
  <si>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</si>
  <si>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</si>
  <si>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</si>
  <si>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</si>
  <si>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</si>
  <si>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</si>
  <si>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</si>
  <si>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</si>
  <si>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</si>
  <si>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</si>
  <si>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</si>
  <si>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</si>
  <si>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</si>
  <si>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</si>
  <si>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</si>
  <si>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</si>
  <si>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</si>
  <si>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</si>
  <si>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</si>
  <si>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</si>
  <si>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</si>
  <si>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</si>
  <si>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</si>
  <si>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</si>
  <si>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</si>
  <si>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</si>
  <si>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</si>
  <si>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</si>
  <si>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</si>
  <si>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</si>
  <si>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</si>
  <si>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</si>
  <si>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</si>
  <si>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</si>
  <si>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</si>
  <si>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</si>
  <si>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</si>
  <si>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</si>
  <si>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</si>
  <si>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</si>
  <si>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</si>
  <si>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</si>
  <si>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</si>
  <si>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</si>
  <si>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</si>
  <si>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</si>
  <si>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</si>
  <si>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</si>
  <si>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</si>
  <si>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</si>
  <si>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</si>
  <si>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</si>
  <si>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</si>
  <si>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</si>
  <si>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</si>
  <si>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</si>
  <si>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</si>
  <si>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</si>
  <si>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</si>
  <si>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</si>
  <si>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</si>
  <si>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</si>
  <si>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</si>
  <si>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</si>
  <si>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</si>
  <si>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</si>
  <si>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</si>
  <si>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</si>
  <si>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</si>
  <si>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</si>
  <si>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</si>
  <si>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</si>
  <si>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</si>
  <si>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</si>
  <si>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</si>
  <si>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</si>
  <si>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</si>
  <si>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</si>
  <si>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</si>
  <si>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</si>
  <si>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</si>
  <si>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</si>
  <si>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</si>
  <si>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</si>
  <si>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</si>
  <si>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</si>
  <si>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</si>
  <si>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</si>
  <si>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</si>
  <si>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</si>
  <si>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</si>
  <si>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</si>
  <si>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</si>
  <si>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</si>
  <si>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</si>
  <si>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</si>
  <si>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</si>
  <si>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</si>
  <si>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</si>
  <si>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</si>
  <si>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</si>
  <si>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</si>
  <si>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</si>
  <si>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</si>
  <si>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</si>
  <si>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</si>
  <si>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</si>
  <si>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</si>
  <si>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</si>
  <si>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</si>
  <si>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</si>
  <si>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</si>
  <si>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</si>
  <si>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</si>
  <si>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</si>
  <si>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</si>
  <si>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</si>
  <si>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</si>
  <si>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</si>
  <si>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</si>
  <si>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</si>
  <si>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</si>
  <si>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</si>
  <si>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</si>
  <si>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</si>
  <si>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</si>
  <si>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</si>
  <si>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</si>
  <si>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</si>
  <si>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</si>
  <si>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</si>
  <si>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</si>
  <si>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</si>
  <si>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</si>
  <si>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</si>
  <si>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</si>
  <si>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</si>
  <si>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</si>
  <si>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</si>
  <si>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</si>
  <si>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</si>
  <si>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</si>
  <si>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</si>
  <si>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</si>
  <si>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</si>
  <si>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</si>
  <si>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</si>
  <si>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</si>
  <si>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</si>
  <si>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</si>
  <si>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</si>
  <si>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</si>
  <si>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</si>
  <si>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</si>
  <si>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</si>
  <si>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</si>
  <si>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</si>
  <si>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</si>
  <si>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</si>
  <si>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</si>
  <si>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</si>
  <si>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</si>
  <si>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</si>
  <si>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</si>
  <si>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</si>
  <si>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</si>
  <si>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</si>
  <si>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</si>
  <si>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</si>
  <si>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</si>
  <si>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</si>
  <si>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</si>
  <si>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</si>
  <si>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</si>
  <si>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</si>
  <si>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</si>
  <si>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</si>
  <si>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</si>
  <si>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</si>
  <si>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</si>
  <si>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</si>
  <si>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</si>
  <si>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</si>
  <si>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</si>
  <si>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</si>
  <si>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</si>
  <si>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</si>
  <si>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</si>
  <si>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</si>
  <si>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</si>
  <si>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</si>
  <si>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</si>
  <si>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</si>
  <si>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</si>
  <si>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</si>
  <si>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</si>
  <si>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</si>
  <si>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</si>
  <si>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</si>
  <si>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</si>
  <si>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</si>
  <si>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</si>
  <si>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</si>
  <si>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</si>
  <si>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</si>
  <si>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</si>
  <si>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</si>
  <si>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</si>
  <si>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</si>
  <si>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</si>
  <si>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</si>
  <si>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</si>
  <si>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</si>
  <si>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</si>
  <si>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</si>
  <si>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</si>
  <si>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</si>
  <si>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</si>
  <si>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</si>
  <si>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</si>
  <si>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</si>
  <si>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</si>
  <si>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</si>
  <si>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</si>
  <si>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</si>
  <si>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</si>
  <si>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</si>
  <si>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</si>
  <si>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</si>
  <si>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</si>
  <si>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</si>
  <si>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</si>
  <si>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</si>
  <si>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</si>
  <si>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</si>
  <si>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</si>
  <si>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</si>
  <si>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</si>
  <si>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</si>
  <si>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</si>
  <si>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</si>
  <si>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</si>
  <si>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</si>
  <si>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</si>
  <si>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</si>
  <si>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</si>
  <si>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</si>
  <si>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</si>
  <si>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</si>
  <si>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</si>
  <si>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</si>
  <si>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</si>
  <si>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</si>
  <si>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</si>
  <si>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</si>
  <si>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</si>
  <si>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</si>
  <si>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</si>
  <si>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</si>
  <si>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</si>
  <si>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</si>
  <si>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</si>
  <si>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</si>
  <si>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</si>
  <si>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</si>
  <si>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</si>
  <si>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</si>
  <si>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</si>
  <si>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</si>
  <si>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</si>
  <si>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</si>
  <si>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</si>
  <si>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</si>
  <si>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</si>
  <si>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</si>
  <si>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</si>
  <si>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</si>
  <si>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</si>
  <si>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</si>
  <si>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</si>
  <si>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</si>
  <si>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</si>
  <si>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</si>
  <si>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</si>
  <si>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</si>
  <si>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</si>
  <si>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</si>
  <si>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</si>
  <si>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</si>
  <si>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</si>
  <si>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</si>
  <si>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</si>
  <si>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</si>
  <si>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</si>
  <si>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</si>
  <si>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</si>
  <si>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</si>
  <si>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</si>
  <si>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</si>
  <si>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</si>
  <si>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</si>
  <si>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</si>
  <si>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</si>
  <si>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</si>
  <si>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</si>
  <si>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</si>
  <si>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</si>
  <si>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</si>
  <si>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</si>
  <si>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</si>
  <si>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</si>
  <si>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</si>
  <si>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</si>
  <si>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</si>
  <si>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</si>
  <si>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</si>
  <si>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</si>
  <si>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</si>
  <si>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</si>
  <si>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</si>
  <si>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</si>
  <si>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</si>
  <si>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</si>
  <si>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</si>
  <si>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</si>
  <si>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</si>
  <si>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</si>
  <si>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</si>
  <si>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</si>
  <si>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</si>
  <si>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</si>
  <si>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</si>
  <si>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</si>
  <si>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</si>
  <si>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</si>
  <si>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</si>
  <si>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</si>
  <si>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</si>
  <si>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</si>
  <si>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</si>
  <si>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</si>
  <si>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</si>
  <si>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</si>
  <si>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</si>
  <si>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</si>
  <si>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</si>
  <si>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</si>
  <si>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</si>
  <si>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</si>
  <si>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</si>
  <si>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</si>
  <si>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</si>
  <si>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</si>
  <si>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</si>
  <si>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</si>
  <si>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</si>
  <si>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</si>
  <si>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</si>
  <si>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</si>
  <si>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</si>
  <si>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</si>
  <si>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</si>
  <si>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</si>
  <si>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</si>
  <si>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</si>
  <si>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</si>
  <si>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</si>
  <si>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</si>
  <si>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</si>
  <si>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</si>
  <si>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</si>
  <si>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</si>
  <si>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</si>
  <si>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</si>
  <si>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</si>
  <si>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</si>
  <si>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</si>
  <si>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</si>
  <si>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</si>
  <si>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</si>
  <si>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</si>
  <si>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</si>
  <si>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</si>
  <si>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</si>
  <si>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</si>
  <si>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</si>
  <si>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</si>
  <si>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</si>
  <si>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</si>
  <si>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</si>
  <si>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</si>
  <si>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</si>
  <si>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</si>
  <si>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</si>
  <si>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</si>
  <si>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</si>
  <si>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</si>
  <si>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</si>
  <si>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</si>
  <si>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</si>
  <si>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</si>
  <si>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</si>
  <si>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</si>
  <si>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</si>
  <si>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</si>
  <si>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</si>
  <si>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</si>
  <si>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</si>
  <si>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</si>
  <si>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</si>
  <si>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</si>
  <si>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</si>
  <si>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</si>
  <si>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</si>
  <si>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</si>
  <si>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</si>
  <si>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</si>
  <si>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</si>
  <si>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</si>
  <si>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</si>
  <si>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</si>
  <si>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</si>
  <si>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</si>
  <si>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</si>
  <si>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</si>
  <si>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</si>
  <si>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</si>
  <si>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</si>
  <si>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</si>
  <si>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</si>
  <si>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</si>
  <si>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</si>
  <si>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</si>
  <si>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</si>
  <si>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</si>
  <si>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</si>
  <si>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</si>
  <si>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</si>
  <si>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</si>
  <si>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</si>
  <si>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</si>
  <si>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</si>
  <si>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</si>
  <si>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</si>
  <si>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</si>
  <si>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</si>
  <si>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</si>
  <si>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</si>
  <si>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</si>
  <si>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</si>
  <si>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</si>
  <si>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</si>
  <si>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</si>
  <si>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</si>
  <si>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</si>
  <si>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</si>
  <si>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</si>
  <si>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</si>
  <si>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</si>
  <si>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</si>
  <si>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</si>
  <si>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</si>
  <si>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</si>
  <si>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</si>
  <si>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</si>
  <si>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</si>
  <si>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</si>
  <si>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</si>
  <si>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</si>
  <si>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</si>
  <si>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</si>
  <si>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</si>
  <si>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</si>
  <si>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</si>
  <si>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</si>
  <si>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</si>
  <si>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</si>
  <si>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</si>
  <si>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</si>
  <si>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</si>
  <si>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</si>
  <si>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</si>
  <si>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</si>
  <si>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</si>
  <si>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</si>
  <si>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</si>
  <si>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</si>
  <si>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</si>
  <si>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</si>
  <si>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</si>
  <si>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</si>
  <si>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</si>
  <si>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</si>
  <si>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</si>
  <si>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</si>
  <si>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</si>
  <si>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</si>
  <si>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</si>
  <si>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</si>
  <si>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</si>
  <si>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</si>
  <si>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</si>
  <si>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</si>
  <si>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</si>
  <si>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</si>
  <si>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</si>
  <si>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</si>
  <si>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</si>
  <si>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</si>
  <si>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</si>
  <si>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</si>
  <si>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</si>
  <si>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</si>
  <si>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</si>
  <si>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</si>
  <si>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</si>
  <si>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</si>
  <si>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</si>
  <si>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</si>
  <si>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</si>
  <si>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</si>
  <si>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</si>
  <si>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</si>
  <si>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</si>
  <si>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</si>
  <si>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</si>
  <si>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</si>
  <si>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</si>
  <si>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</si>
  <si>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</si>
  <si>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</si>
  <si>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</si>
  <si>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</si>
  <si>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</si>
  <si>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</si>
  <si>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</si>
  <si>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</si>
  <si>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</si>
  <si>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</si>
  <si>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</si>
  <si>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</si>
  <si>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</si>
  <si>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</si>
  <si>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</si>
  <si>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</si>
  <si>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</si>
  <si>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</si>
  <si>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</si>
  <si>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</si>
  <si>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</si>
  <si>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</si>
  <si>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</si>
  <si>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</si>
  <si>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</si>
  <si>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</si>
  <si>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</si>
  <si>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</si>
  <si>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</si>
  <si>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</si>
  <si>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</si>
  <si>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</si>
  <si>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</si>
  <si>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</si>
  <si>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</si>
  <si>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</si>
  <si>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</si>
  <si>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</si>
  <si>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</si>
  <si>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</si>
  <si>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</si>
  <si>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</si>
  <si>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</si>
  <si>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</si>
  <si>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</si>
  <si>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</si>
  <si>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</si>
  <si>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</si>
  <si>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</si>
  <si>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</si>
  <si>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</si>
  <si>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</si>
  <si>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</si>
  <si>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</si>
  <si>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</si>
  <si>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</si>
  <si>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</si>
  <si>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</si>
  <si>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</si>
  <si>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</si>
  <si>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</si>
  <si>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</si>
  <si>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</si>
  <si>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</si>
  <si>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</si>
  <si>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</si>
  <si>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</si>
  <si>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</si>
  <si>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</si>
  <si>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</si>
  <si>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</si>
  <si>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</si>
  <si>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</si>
  <si>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</si>
  <si>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</si>
  <si>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</si>
  <si>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</si>
  <si>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</si>
  <si>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</si>
  <si>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</si>
  <si>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</si>
  <si>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</si>
  <si>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</si>
  <si>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</si>
  <si>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</si>
  <si>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</si>
  <si>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</si>
  <si>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</si>
  <si>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</si>
  <si>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</si>
  <si>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</si>
  <si>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</si>
  <si>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</si>
  <si>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</si>
  <si>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</si>
  <si>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</si>
  <si>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</si>
  <si>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</si>
  <si>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</si>
  <si>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</si>
  <si>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</si>
  <si>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</si>
  <si>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</si>
  <si>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</si>
  <si>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</si>
  <si>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</si>
  <si>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</si>
  <si>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</si>
  <si>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</si>
  <si>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</si>
  <si>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</si>
  <si>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</si>
  <si>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</si>
  <si>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</si>
  <si>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</si>
  <si>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</si>
  <si>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</si>
  <si>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</si>
  <si>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</si>
  <si>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</si>
  <si>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</si>
  <si>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</si>
  <si>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</si>
  <si>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</si>
  <si>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</si>
  <si>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</si>
  <si>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</si>
  <si>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</si>
  <si>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</si>
  <si>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</si>
  <si>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</si>
  <si>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</si>
  <si>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</si>
  <si>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</si>
  <si>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</si>
  <si>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</si>
  <si>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</si>
  <si>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</si>
  <si>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</si>
  <si>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</si>
  <si>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</si>
  <si>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</si>
  <si>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</si>
  <si>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</si>
  <si>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</si>
  <si>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</si>
  <si>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</si>
  <si>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</si>
  <si>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</si>
  <si>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</si>
  <si>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</si>
  <si>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</si>
  <si>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</si>
  <si>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</si>
  <si>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</si>
  <si>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</si>
  <si>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</si>
  <si>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</si>
  <si>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</si>
  <si>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</si>
  <si>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</si>
  <si>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</si>
  <si>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</si>
  <si>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</si>
  <si>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</si>
  <si>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</si>
  <si>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</si>
  <si>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</si>
  <si>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</si>
  <si>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</si>
  <si>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</si>
  <si>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</si>
  <si>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</si>
  <si>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</si>
  <si>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</si>
  <si>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</si>
  <si>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</si>
  <si>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</si>
  <si>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</si>
  <si>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</si>
  <si>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</si>
  <si>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</si>
  <si>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</si>
  <si>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</si>
  <si>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</si>
  <si>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</si>
  <si>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</si>
  <si>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</si>
  <si>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</si>
  <si>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</si>
  <si>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</si>
  <si>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</si>
  <si>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</si>
  <si>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</si>
  <si>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</si>
  <si>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</si>
  <si>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</si>
  <si>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</si>
  <si>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</si>
  <si>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</si>
  <si>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</si>
  <si>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</si>
  <si>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</si>
  <si>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</si>
  <si>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</si>
  <si>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</si>
  <si>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</si>
  <si>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</si>
  <si>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</si>
  <si>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</si>
  <si>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</si>
  <si>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</si>
  <si>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</si>
  <si>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</si>
  <si>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</si>
  <si>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</si>
  <si>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</si>
  <si>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</si>
  <si>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</si>
  <si>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</si>
  <si>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</si>
  <si>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</si>
  <si>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</si>
  <si>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</si>
  <si>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</si>
  <si>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</si>
  <si>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</si>
  <si>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</si>
  <si>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</si>
  <si>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</si>
  <si>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</si>
  <si>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</si>
  <si>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</si>
  <si>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</si>
  <si>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</si>
  <si>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</si>
  <si>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</si>
  <si>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</si>
  <si>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</si>
  <si>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</si>
  <si>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</si>
  <si>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</si>
  <si>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</si>
  <si>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</si>
  <si>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</si>
  <si>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</si>
  <si>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</si>
  <si>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</si>
  <si>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</si>
  <si>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</si>
  <si>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</si>
  <si>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</si>
  <si>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</si>
  <si>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</si>
  <si>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</si>
  <si>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</si>
  <si>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</si>
  <si>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</si>
  <si>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</si>
  <si>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</si>
  <si>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</si>
  <si>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</si>
  <si>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</si>
  <si>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</si>
  <si>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</si>
  <si>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</si>
  <si>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</si>
  <si>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</si>
  <si>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</si>
  <si>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</si>
  <si>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</si>
  <si>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</si>
  <si>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</si>
  <si>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</si>
  <si>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</si>
  <si>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</si>
  <si>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</si>
  <si>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</si>
  <si>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</si>
  <si>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</si>
  <si>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</si>
  <si>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</si>
  <si>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</si>
  <si>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</si>
  <si>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</si>
  <si>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</si>
  <si>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</si>
  <si>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</si>
  <si>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</si>
  <si>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</si>
  <si>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</si>
  <si>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</si>
  <si>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</si>
  <si>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</si>
  <si>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</si>
  <si>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</si>
  <si>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</si>
  <si>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</si>
  <si>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</si>
  <si>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</si>
  <si>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</si>
  <si>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</si>
  <si>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</si>
  <si>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</si>
  <si>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</si>
  <si>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</si>
  <si>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</si>
  <si>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</si>
  <si>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</si>
  <si>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</si>
  <si>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</si>
  <si>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</si>
  <si>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</si>
  <si>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</si>
  <si>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</si>
  <si>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</si>
  <si>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</si>
  <si>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</si>
  <si>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</si>
  <si>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</si>
  <si>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</si>
  <si>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</si>
  <si>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</si>
  <si>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</si>
  <si>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</si>
  <si>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</si>
  <si>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</si>
  <si>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</si>
  <si>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</si>
  <si>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</si>
  <si>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</si>
  <si>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</si>
  <si>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</si>
  <si>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</si>
  <si>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</si>
  <si>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</si>
  <si>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</si>
  <si>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</si>
  <si>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</si>
  <si>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</si>
  <si>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</si>
  <si>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</si>
  <si>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</si>
  <si>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</si>
  <si>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</si>
  <si>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</si>
  <si>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</si>
  <si>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</si>
  <si>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</si>
  <si>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</si>
  <si>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</si>
  <si>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</si>
  <si>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</si>
  <si>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</si>
  <si>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</si>
  <si>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</si>
  <si>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</si>
  <si>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</si>
  <si>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</si>
  <si>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</si>
  <si>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</si>
  <si>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</si>
  <si>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</si>
  <si>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</si>
  <si>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</si>
  <si>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</si>
  <si>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</si>
  <si>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</si>
  <si>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</si>
  <si>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</si>
  <si>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</si>
  <si>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</si>
  <si>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</si>
  <si>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</si>
  <si>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</si>
  <si>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</si>
  <si>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</si>
  <si>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</si>
  <si>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</si>
  <si>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</si>
  <si>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</si>
  <si>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</si>
  <si>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</si>
  <si>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</si>
  <si>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</si>
  <si>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</si>
  <si>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</si>
  <si>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</si>
  <si>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</si>
  <si>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</si>
  <si>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</si>
  <si>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</si>
  <si>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</si>
  <si>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</si>
  <si>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</si>
  <si>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</si>
  <si>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</si>
  <si>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</si>
  <si>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</si>
  <si>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</si>
  <si>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</si>
  <si>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</si>
  <si>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</si>
  <si>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</si>
  <si>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</si>
  <si>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</si>
  <si>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</si>
  <si>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</si>
  <si>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</si>
  <si>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</si>
  <si>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</si>
  <si>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</si>
  <si>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</si>
  <si>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</si>
  <si>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</si>
  <si>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</si>
  <si>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</si>
  <si>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</si>
  <si>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</si>
  <si>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</si>
  <si>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</si>
  <si>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</si>
  <si>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</si>
  <si>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</si>
  <si>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</si>
  <si>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</si>
  <si>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</si>
  <si>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</si>
  <si>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</si>
  <si>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</si>
  <si>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</si>
  <si>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</si>
  <si>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</si>
  <si>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</si>
  <si>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</si>
  <si>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</si>
  <si>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</si>
  <si>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</si>
  <si>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</si>
  <si>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</si>
  <si>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</si>
  <si>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</si>
  <si>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</si>
  <si>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</si>
  <si>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</si>
  <si>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</si>
  <si>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</si>
  <si>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</si>
  <si>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</si>
  <si>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</si>
  <si>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</si>
  <si>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</si>
  <si>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</si>
  <si>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</si>
  <si>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</si>
  <si>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</si>
  <si>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</si>
  <si>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</si>
  <si>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</si>
  <si>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</si>
  <si>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</si>
  <si>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</si>
  <si>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</si>
  <si>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</si>
  <si>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</si>
  <si>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</si>
  <si>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</si>
  <si>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</si>
  <si>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</si>
  <si>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</si>
  <si>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</si>
  <si>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</si>
  <si>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</si>
  <si>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</si>
  <si>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</si>
  <si>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</si>
  <si>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</si>
  <si>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</si>
  <si>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</si>
  <si>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</si>
  <si>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</si>
  <si>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</si>
  <si>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</si>
  <si>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</si>
  <si>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</si>
  <si>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</si>
  <si>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</si>
  <si>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</si>
  <si>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</si>
  <si>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</si>
  <si>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</si>
  <si>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</si>
  <si>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</si>
  <si>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</si>
  <si>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</si>
  <si>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</si>
  <si>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</si>
  <si>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</si>
  <si>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</si>
  <si>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</si>
  <si>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</si>
  <si>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</si>
  <si>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</si>
  <si>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</si>
  <si>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</si>
  <si>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</si>
  <si>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</si>
  <si>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</si>
  <si>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</si>
  <si>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</si>
  <si>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</si>
  <si>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</si>
  <si>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</si>
  <si>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</si>
  <si>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</si>
  <si>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</si>
  <si>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</si>
  <si>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</si>
  <si>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</si>
  <si>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</si>
  <si>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</si>
  <si>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</si>
  <si>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</si>
  <si>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</si>
  <si>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</si>
  <si>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</si>
  <si>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</si>
  <si>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</si>
  <si>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</si>
  <si>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</si>
  <si>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</si>
  <si>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</si>
  <si>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</si>
  <si>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</si>
  <si>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</si>
  <si>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</si>
  <si>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</si>
  <si>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</si>
  <si>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</si>
  <si>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</si>
  <si>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</si>
  <si>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</si>
  <si>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</si>
  <si>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</si>
  <si>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</si>
  <si>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</si>
  <si>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</si>
  <si>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</si>
  <si>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</si>
  <si>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</si>
  <si>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</si>
  <si>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</si>
  <si>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</si>
  <si>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</si>
  <si>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</si>
  <si>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</si>
  <si>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</si>
  <si>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</si>
  <si>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</si>
  <si>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</si>
  <si>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</si>
  <si>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</si>
  <si>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</si>
  <si>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</si>
  <si>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</si>
  <si>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</si>
  <si>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</si>
  <si>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</si>
  <si>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</si>
  <si>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</si>
  <si>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</si>
  <si>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</si>
  <si>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</si>
  <si>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</si>
  <si>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</si>
  <si>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</si>
  <si>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</si>
  <si>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</si>
  <si>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</si>
  <si>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</si>
  <si>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</si>
  <si>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</si>
  <si>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</si>
  <si>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</si>
  <si>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</si>
  <si>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</si>
  <si>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</si>
  <si>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</si>
  <si>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</si>
  <si>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</si>
  <si>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</si>
  <si>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</si>
  <si>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</si>
  <si>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</si>
  <si>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</si>
  <si>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</si>
  <si>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</si>
  <si>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</si>
  <si>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</si>
  <si>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</si>
  <si>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</si>
  <si>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</si>
  <si>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</si>
  <si>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</si>
  <si>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</si>
  <si>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</si>
  <si>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</si>
  <si>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</si>
  <si>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</si>
  <si>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</si>
  <si>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</si>
  <si>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</si>
  <si>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</si>
  <si>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</si>
  <si>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</si>
  <si>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</si>
  <si>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</si>
  <si>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</si>
  <si>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</si>
  <si>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</si>
  <si>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</si>
  <si>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</si>
  <si>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</si>
  <si>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</si>
  <si>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</si>
  <si>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</si>
  <si>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</si>
  <si>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</si>
  <si>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</si>
  <si>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</si>
  <si>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</si>
  <si>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</si>
  <si>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</si>
  <si>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</si>
  <si>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</si>
  <si>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</si>
  <si>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</si>
  <si>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</si>
  <si>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</si>
  <si>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</si>
  <si>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</si>
  <si>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</si>
  <si>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</si>
  <si>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</si>
  <si>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</si>
  <si>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</si>
  <si>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</si>
  <si>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</si>
  <si>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</si>
  <si>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</si>
  <si>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</si>
  <si>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</si>
  <si>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</si>
  <si>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</si>
  <si>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</si>
  <si>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</si>
  <si>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</si>
  <si>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</si>
  <si>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</si>
  <si>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</si>
  <si>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</si>
  <si>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</si>
  <si>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</si>
  <si>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</si>
  <si>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</si>
  <si>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</si>
  <si>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</si>
  <si>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</si>
  <si>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</si>
  <si>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</si>
  <si>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</si>
  <si>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</si>
  <si>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</si>
  <si>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</si>
  <si>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</si>
  <si>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</si>
  <si>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</si>
  <si>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</si>
  <si>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</si>
  <si>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</si>
  <si>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</si>
  <si>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</si>
  <si>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</si>
  <si>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</si>
  <si>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</si>
  <si>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</si>
  <si>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</si>
  <si>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</si>
  <si>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</si>
  <si>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</si>
  <si>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</si>
  <si>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</si>
  <si>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</si>
  <si>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</si>
  <si>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</si>
  <si>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</si>
  <si>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</si>
  <si>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</si>
  <si>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</si>
  <si>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</si>
  <si>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</si>
  <si>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</si>
  <si>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</si>
  <si>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</si>
  <si>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</si>
  <si>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</si>
  <si>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</si>
  <si>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</si>
  <si>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</si>
  <si>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</si>
  <si>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</si>
  <si>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</si>
  <si>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</si>
  <si>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</si>
  <si>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</si>
  <si>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</si>
  <si>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</si>
  <si>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</si>
  <si>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</si>
  <si>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</si>
  <si>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</si>
  <si>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</si>
  <si>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</si>
  <si>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</si>
  <si>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</si>
  <si>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</si>
  <si>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</si>
  <si>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</si>
  <si>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</si>
  <si>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</si>
  <si>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</si>
  <si>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</si>
  <si>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</si>
  <si>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</si>
  <si>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</si>
  <si>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</si>
  <si>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</si>
  <si>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</si>
  <si>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</si>
  <si>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</si>
  <si>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</si>
  <si>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</si>
  <si>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</si>
  <si>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</si>
  <si>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</si>
  <si>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</si>
  <si>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</si>
  <si>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</si>
  <si>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</si>
  <si>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</si>
  <si>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</si>
  <si>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</si>
  <si>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</si>
  <si>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</si>
  <si>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</si>
  <si>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</si>
  <si>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</si>
  <si>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</si>
  <si>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</si>
  <si>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</si>
  <si>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</si>
  <si>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</si>
  <si>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</si>
  <si>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</si>
  <si>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</si>
  <si>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</si>
  <si>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</si>
  <si>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</si>
  <si>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</si>
  <si>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</si>
  <si>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</si>
  <si>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</si>
  <si>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</si>
  <si>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</si>
  <si>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</si>
  <si>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</si>
  <si>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</si>
  <si>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</si>
  <si>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</si>
  <si>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</si>
  <si>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</si>
  <si>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</si>
  <si>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</si>
  <si>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</si>
  <si>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</si>
  <si>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</si>
  <si>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</si>
  <si>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</si>
  <si>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</si>
  <si>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</si>
  <si>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</si>
  <si>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</si>
  <si>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</si>
  <si>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</si>
  <si>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</si>
  <si>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</si>
  <si>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</si>
  <si>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</si>
  <si>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</si>
  <si>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</si>
  <si>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</si>
  <si>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</si>
  <si>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</si>
  <si>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</si>
  <si>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</si>
  <si>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</si>
  <si>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</si>
  <si>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</si>
  <si>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</si>
  <si>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</si>
  <si>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</si>
  <si>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</si>
  <si>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</si>
  <si>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</si>
  <si>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</si>
  <si>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</si>
  <si>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</si>
  <si>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</si>
  <si>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</si>
  <si>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</si>
  <si>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</si>
  <si>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</si>
  <si>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</si>
  <si>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</si>
  <si>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</si>
  <si>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</si>
  <si>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</si>
  <si>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</si>
  <si>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</si>
  <si>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</si>
  <si>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</si>
  <si>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</si>
  <si>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</si>
  <si>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</si>
  <si>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</si>
  <si>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</si>
  <si>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</si>
  <si>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</si>
  <si>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</si>
  <si>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</si>
  <si>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</si>
  <si>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</si>
  <si>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</si>
  <si>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</si>
  <si>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</si>
  <si>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</si>
  <si>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</si>
  <si>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</si>
  <si>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</si>
  <si>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</si>
  <si>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</si>
  <si>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</si>
  <si>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</si>
  <si>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</si>
  <si>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</si>
  <si>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</si>
  <si>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</si>
  <si>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</si>
  <si>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</si>
  <si>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</si>
  <si>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</si>
  <si>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</si>
  <si>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</si>
  <si>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</si>
  <si>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</si>
  <si>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</si>
  <si>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</si>
  <si>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</si>
  <si>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</si>
  <si>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</si>
  <si>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</si>
  <si>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</si>
  <si>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</si>
  <si>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</si>
  <si>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</si>
  <si>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</si>
  <si>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</si>
  <si>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</si>
  <si>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</si>
  <si>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</si>
  <si>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</si>
  <si>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</si>
  <si>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</si>
  <si>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</si>
  <si>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</si>
  <si>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</si>
  <si>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</si>
  <si>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</si>
  <si>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</si>
  <si>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</si>
  <si>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</si>
  <si>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</si>
  <si>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</si>
  <si>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</si>
  <si>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</si>
  <si>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</si>
  <si>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</si>
  <si>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</si>
  <si>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</si>
  <si>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</si>
  <si>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</si>
  <si>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</si>
  <si>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</si>
  <si>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</si>
  <si>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</si>
  <si>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</si>
  <si>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</si>
  <si>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</si>
  <si>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</si>
  <si>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</si>
  <si>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</si>
  <si>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</si>
  <si>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</si>
  <si>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</si>
  <si>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</si>
  <si>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</si>
  <si>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</si>
  <si>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</si>
  <si>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</si>
  <si>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</si>
  <si>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</si>
  <si>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</si>
  <si>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</si>
  <si>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</si>
  <si>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</si>
  <si>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</si>
  <si>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</si>
  <si>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</si>
  <si>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</si>
  <si>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</si>
  <si>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</si>
  <si>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</si>
  <si>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</si>
  <si>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</si>
  <si>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</si>
  <si>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</si>
  <si>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</si>
  <si>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</si>
  <si>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</si>
  <si>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</si>
  <si>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</si>
  <si>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</si>
  <si>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</si>
  <si>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</si>
  <si>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</si>
  <si>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</si>
  <si>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</si>
  <si>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</si>
  <si>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</si>
  <si>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</si>
  <si>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</si>
  <si>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</si>
  <si>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</si>
  <si>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</si>
  <si>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</si>
  <si>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</si>
  <si>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</si>
  <si>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</si>
  <si>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</si>
  <si>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</si>
  <si>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</si>
  <si>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</si>
  <si>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</si>
  <si>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</si>
  <si>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</si>
  <si>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</si>
  <si>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</si>
  <si>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</si>
  <si>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</si>
  <si>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</si>
  <si>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</si>
  <si>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</si>
  <si>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</si>
  <si>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</si>
  <si>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</si>
  <si>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</si>
  <si>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</si>
  <si>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</si>
  <si>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</si>
  <si>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</si>
  <si>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</si>
  <si>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</si>
  <si>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</si>
  <si>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</si>
  <si>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</si>
  <si>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</si>
  <si>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</si>
  <si>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</si>
  <si>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</si>
  <si>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</si>
  <si>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</si>
  <si>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</si>
  <si>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</si>
  <si>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</si>
  <si>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</si>
  <si>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</si>
  <si>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</si>
  <si>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</si>
  <si>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</si>
  <si>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</si>
  <si>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</si>
  <si>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</si>
  <si>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</si>
  <si>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</si>
  <si>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</si>
  <si>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</si>
  <si>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</si>
  <si>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</si>
  <si>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</si>
  <si>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</si>
  <si>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</si>
  <si>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</si>
  <si>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</si>
  <si>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</si>
  <si>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</si>
  <si>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</si>
  <si>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</si>
  <si>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</si>
  <si>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</si>
  <si>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</si>
  <si>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</si>
  <si>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</si>
  <si>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</si>
  <si>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</si>
  <si>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</si>
  <si>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</si>
  <si>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</si>
  <si>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</si>
  <si>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</si>
  <si>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</si>
  <si>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</si>
  <si>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</si>
  <si>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</si>
  <si>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</si>
  <si>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</si>
  <si>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</si>
  <si>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</si>
  <si>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</si>
  <si>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</si>
  <si>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</si>
  <si>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</si>
  <si>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</si>
  <si>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</si>
  <si>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</si>
  <si>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</si>
  <si>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</si>
  <si>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</si>
  <si>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</si>
  <si>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</si>
  <si>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</si>
  <si>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</si>
  <si>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</si>
  <si>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</si>
  <si>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</si>
  <si>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</si>
  <si>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</si>
  <si>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</si>
  <si>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</si>
  <si>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</si>
  <si>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</si>
  <si>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</si>
  <si>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</si>
  <si>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</si>
  <si>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</si>
  <si>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</si>
  <si>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</si>
  <si>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</si>
  <si>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</si>
  <si>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</si>
  <si>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</si>
  <si>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</si>
  <si>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</si>
  <si>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</si>
  <si>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</si>
  <si>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</si>
  <si>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</si>
  <si>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</si>
  <si>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</si>
  <si>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</si>
  <si>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</si>
  <si>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</si>
  <si>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</si>
  <si>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</si>
  <si>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</si>
  <si>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</si>
  <si>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</si>
  <si>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</si>
  <si>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</si>
  <si>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</si>
  <si>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</si>
  <si>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</si>
  <si>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</si>
  <si>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</si>
  <si>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</si>
  <si>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</si>
  <si>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</si>
  <si>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</si>
  <si>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</si>
  <si>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</si>
  <si>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</si>
  <si>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</si>
  <si>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</si>
  <si>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</si>
  <si>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</si>
  <si>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</si>
  <si>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</si>
  <si>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</si>
  <si>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</si>
  <si>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</si>
  <si>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</si>
  <si>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</si>
  <si>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</si>
  <si>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</si>
  <si>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</si>
  <si>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</si>
  <si>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</si>
  <si>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</si>
  <si>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</si>
  <si>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</si>
  <si>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</si>
  <si>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</si>
  <si>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</si>
  <si>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</si>
  <si>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</si>
  <si>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</si>
  <si>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</si>
  <si>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</si>
  <si>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</si>
  <si>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</si>
  <si>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</si>
  <si>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</si>
  <si>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</si>
  <si>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</si>
  <si>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</si>
  <si>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</si>
  <si>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</si>
  <si>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</si>
  <si>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</si>
  <si>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</si>
  <si>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</si>
  <si>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</si>
  <si>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</si>
  <si>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</si>
  <si>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</si>
  <si>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</si>
  <si>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</si>
  <si>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</si>
  <si>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</si>
  <si>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</si>
  <si>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</si>
  <si>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</si>
  <si>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</si>
  <si>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</si>
  <si>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</si>
  <si>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</si>
  <si>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</si>
  <si>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</si>
  <si>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</si>
  <si>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</si>
  <si>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</si>
  <si>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</si>
  <si>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</si>
  <si>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</si>
  <si>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</si>
  <si>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</si>
  <si>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</si>
  <si>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</si>
  <si>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</si>
  <si>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</si>
  <si>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</si>
  <si>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</si>
  <si>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</si>
  <si>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</si>
  <si>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</si>
  <si>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</si>
  <si>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</si>
  <si>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</si>
  <si>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</si>
  <si>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</si>
  <si>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</si>
  <si>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</si>
  <si>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</si>
  <si>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</si>
  <si>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</si>
  <si>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</si>
  <si>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</si>
  <si>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</si>
  <si>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</si>
  <si>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</si>
  <si>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</si>
  <si>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</si>
  <si>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</si>
  <si>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</si>
  <si>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</si>
  <si>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</si>
  <si>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</si>
  <si>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</si>
  <si>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</si>
  <si>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</si>
  <si>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</si>
  <si>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</si>
  <si>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</si>
  <si>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</si>
  <si>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</si>
  <si>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</si>
  <si>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</si>
  <si>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</si>
  <si>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</si>
  <si>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</si>
  <si>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</si>
  <si>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</si>
  <si>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</si>
  <si>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</si>
  <si>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</si>
  <si>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</si>
  <si>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</si>
  <si>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</si>
  <si>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</si>
  <si>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</si>
  <si>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</si>
  <si>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</si>
  <si>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</si>
  <si>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</si>
  <si>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</si>
  <si>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</si>
  <si>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</si>
  <si>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</si>
  <si>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</si>
  <si>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</si>
  <si>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</si>
  <si>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</si>
  <si>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</si>
  <si>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</si>
  <si>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</si>
  <si>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</si>
  <si>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</si>
  <si>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</si>
  <si>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</si>
  <si>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</si>
  <si>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</si>
  <si>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</si>
  <si>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</si>
  <si>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</si>
  <si>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</si>
  <si>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</si>
  <si>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</si>
  <si>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</si>
  <si>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</si>
  <si>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</si>
  <si>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</si>
  <si>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</si>
  <si>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</si>
  <si>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</si>
  <si>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</si>
  <si>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</si>
  <si>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</si>
  <si>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</si>
  <si>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</si>
  <si>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</si>
  <si>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</si>
  <si>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</si>
  <si>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</si>
  <si>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</si>
  <si>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</si>
  <si>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</si>
  <si>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</si>
  <si>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</si>
  <si>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</si>
  <si>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</si>
  <si>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</si>
  <si>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</si>
  <si>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</si>
  <si>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</si>
  <si>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</si>
  <si>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</si>
  <si>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</si>
  <si>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</si>
  <si>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</si>
  <si>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</si>
  <si>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</si>
  <si>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</si>
  <si>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</si>
  <si>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</si>
  <si>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</si>
  <si>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</si>
  <si>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</si>
  <si>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</si>
  <si>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</si>
  <si>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</si>
  <si>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</si>
  <si>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</si>
  <si>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</si>
  <si>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</si>
  <si>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</si>
  <si>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</si>
  <si>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</si>
  <si>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</si>
  <si>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</si>
  <si>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</si>
  <si>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</si>
  <si>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</si>
  <si>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</si>
  <si>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</si>
  <si>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</si>
  <si>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</si>
  <si>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</si>
  <si>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</si>
  <si>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</si>
  <si>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</si>
  <si>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</si>
  <si>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</si>
  <si>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</si>
  <si>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</si>
  <si>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</si>
  <si>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</si>
  <si>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</si>
  <si>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</si>
  <si>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</si>
  <si>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</si>
  <si>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</si>
  <si>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</si>
  <si>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</si>
  <si>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</si>
  <si>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</si>
  <si>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</si>
  <si>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</si>
  <si>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</si>
  <si>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</si>
  <si>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</si>
  <si>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</si>
  <si>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</si>
  <si>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</si>
  <si>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</si>
  <si>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</si>
  <si>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</si>
  <si>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</si>
  <si>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</si>
  <si>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</si>
  <si>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</si>
  <si>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</si>
  <si>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</si>
  <si>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</si>
  <si>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</si>
  <si>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</si>
  <si>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</si>
  <si>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</si>
  <si>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</si>
  <si>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</si>
  <si>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</si>
  <si>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</si>
  <si>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</si>
  <si>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</si>
  <si>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</si>
  <si>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</si>
  <si>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</si>
  <si>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</si>
  <si>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</si>
  <si>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</si>
  <si>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</si>
  <si>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</si>
  <si>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</si>
  <si>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</si>
  <si>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</si>
  <si>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</si>
  <si>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</si>
  <si>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</si>
  <si>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</si>
  <si>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</si>
  <si>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</si>
  <si>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</si>
  <si>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</si>
  <si>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</si>
  <si>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</si>
  <si>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</si>
  <si>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</si>
  <si>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</si>
  <si>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</si>
  <si>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</si>
  <si>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</si>
  <si>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</si>
  <si>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</si>
  <si>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</si>
  <si>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</si>
  <si>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</si>
  <si>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</si>
  <si>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</si>
  <si>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</si>
  <si>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</si>
  <si>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</si>
  <si>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</si>
  <si>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</si>
  <si>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</si>
  <si>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</si>
  <si>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</si>
  <si>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</si>
  <si>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</si>
  <si>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</si>
  <si>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</si>
  <si>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</si>
  <si>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</si>
  <si>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</si>
  <si>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</si>
  <si>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</si>
  <si>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</si>
  <si>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</si>
  <si>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</si>
  <si>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</si>
  <si>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</si>
  <si>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</si>
  <si>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</si>
  <si>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</si>
  <si>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</si>
  <si>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</si>
  <si>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</si>
  <si>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</si>
  <si>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</si>
  <si>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</si>
  <si>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</si>
  <si>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</si>
  <si>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</si>
  <si>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</si>
  <si>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</si>
  <si>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</si>
  <si>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</si>
  <si>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</si>
  <si>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</si>
  <si>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</si>
  <si>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</si>
  <si>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</si>
  <si>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</si>
  <si>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</si>
  <si>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</si>
  <si>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</si>
  <si>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</si>
  <si>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</si>
  <si>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</si>
  <si>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</si>
  <si>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</si>
  <si>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</si>
  <si>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</si>
  <si>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</si>
  <si>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</si>
  <si>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</si>
  <si>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</si>
  <si>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</si>
  <si>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</si>
  <si>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</si>
  <si>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</si>
  <si>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</si>
  <si>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</si>
  <si>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</si>
  <si>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</si>
  <si>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</si>
  <si>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</si>
  <si>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</si>
  <si>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</si>
  <si>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</si>
  <si>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</si>
  <si>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</si>
  <si>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</si>
  <si>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</si>
  <si>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</si>
  <si>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</si>
  <si>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</si>
  <si>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</si>
  <si>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</si>
  <si>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</si>
  <si>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</si>
  <si>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</si>
  <si>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</si>
  <si>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</si>
  <si>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</si>
  <si>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</si>
  <si>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</si>
  <si>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</si>
  <si>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</si>
  <si>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</si>
  <si>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</si>
  <si>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</si>
  <si>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</si>
  <si>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</si>
  <si>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</si>
  <si>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</si>
  <si>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</si>
  <si>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</si>
  <si>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</si>
  <si>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</si>
  <si>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</si>
  <si>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</si>
  <si>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</si>
  <si>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</si>
  <si>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</si>
  <si>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</si>
  <si>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</si>
  <si>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</si>
  <si>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</si>
  <si>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</si>
  <si>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</si>
  <si>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</si>
  <si>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</si>
  <si>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</si>
  <si>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</si>
  <si>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</si>
  <si>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</si>
  <si>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</si>
  <si>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</si>
  <si>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</si>
  <si>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</si>
  <si>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</si>
  <si>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</si>
  <si>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</si>
  <si>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</si>
  <si>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</si>
  <si>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</si>
  <si>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</si>
  <si>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</si>
  <si>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</si>
  <si>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</si>
  <si>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</si>
  <si>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</si>
  <si>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</si>
  <si>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</si>
  <si>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</si>
  <si>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</si>
  <si>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</si>
  <si>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</si>
  <si>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</si>
  <si>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</si>
  <si>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</si>
  <si>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</si>
  <si>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</si>
  <si>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</si>
  <si>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</si>
  <si>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</si>
  <si>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</si>
  <si>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</si>
  <si>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</si>
  <si>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</si>
  <si>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</si>
  <si>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</si>
  <si>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</si>
  <si>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</si>
  <si>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</si>
  <si>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</si>
  <si>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</si>
  <si>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</si>
  <si>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</si>
  <si>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</si>
  <si>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</si>
  <si>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</si>
  <si>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</si>
  <si>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</si>
  <si>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</si>
  <si>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</si>
  <si>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</si>
  <si>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</si>
  <si>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</si>
  <si>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</si>
  <si>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</si>
  <si>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</si>
  <si>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</si>
  <si>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</si>
  <si>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</si>
  <si>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</si>
  <si>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</si>
  <si>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</si>
  <si>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</si>
  <si>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</si>
  <si>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</si>
  <si>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</si>
  <si>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</si>
  <si>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</si>
  <si>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</si>
  <si>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</si>
  <si>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</si>
  <si>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</si>
  <si>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</si>
  <si>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</si>
  <si>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</si>
  <si>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</si>
  <si>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</si>
  <si>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</si>
  <si>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</si>
  <si>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</si>
  <si>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</si>
  <si>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</si>
  <si>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</si>
  <si>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</si>
  <si>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</si>
  <si>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</si>
  <si>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</si>
  <si>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</si>
  <si>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</si>
  <si>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</si>
  <si>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</si>
  <si>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</si>
  <si>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</si>
  <si>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</si>
  <si>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</si>
  <si>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</si>
  <si>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</si>
  <si>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</si>
  <si>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</si>
  <si>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</si>
  <si>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</si>
  <si>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</si>
  <si>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</si>
  <si>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</si>
  <si>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</si>
  <si>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</si>
  <si>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</si>
  <si>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</si>
  <si>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</si>
  <si>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</si>
  <si>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</si>
  <si>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</si>
  <si>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</si>
  <si>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</si>
  <si>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</si>
  <si>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</si>
  <si>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</si>
  <si>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</si>
  <si>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</si>
  <si>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</si>
  <si>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</si>
  <si>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</si>
  <si>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</si>
  <si>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</si>
  <si>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</si>
  <si>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</si>
  <si>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</si>
  <si>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</si>
  <si>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</si>
  <si>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</si>
  <si>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</si>
  <si>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</si>
  <si>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</si>
  <si>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</si>
  <si>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</si>
  <si>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</si>
  <si>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</si>
  <si>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</si>
  <si>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</si>
  <si>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</si>
  <si>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</si>
  <si>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</si>
  <si>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</si>
  <si>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</si>
  <si>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</si>
  <si>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</si>
  <si>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</si>
  <si>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</si>
  <si>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</si>
  <si>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</si>
  <si>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</si>
  <si>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</si>
  <si>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</si>
  <si>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</si>
  <si>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</si>
  <si>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</si>
  <si>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</si>
  <si>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</si>
  <si>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</si>
  <si>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</si>
  <si>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</si>
  <si>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</si>
  <si>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</si>
  <si>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</si>
  <si>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</si>
  <si>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</si>
  <si>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</si>
  <si>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</si>
  <si>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</si>
  <si>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</si>
  <si>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</si>
  <si>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</si>
  <si>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</si>
  <si>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</si>
  <si>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</si>
  <si>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</si>
  <si>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</si>
  <si>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</si>
  <si>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</si>
  <si>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</si>
  <si>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</si>
  <si>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</si>
  <si>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</si>
  <si>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</si>
  <si>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</si>
  <si>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</si>
  <si>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</si>
  <si>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</si>
  <si>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</si>
  <si>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</si>
  <si>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</si>
  <si>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</si>
  <si>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</si>
  <si>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</si>
  <si>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</si>
  <si>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</si>
  <si>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</si>
  <si>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</si>
  <si>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</si>
  <si>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</si>
  <si>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</si>
  <si>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</si>
  <si>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</si>
  <si>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</si>
  <si>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</si>
  <si>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</si>
  <si>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</si>
  <si>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</si>
  <si>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</si>
  <si>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</si>
  <si>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</si>
  <si>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</si>
  <si>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</si>
  <si>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</si>
  <si>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</si>
  <si>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</si>
  <si>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</si>
  <si>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</si>
  <si>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</si>
  <si>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</si>
  <si>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</si>
  <si>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</si>
  <si>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</si>
  <si>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</si>
  <si>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</si>
  <si>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</si>
  <si>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</si>
  <si>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</si>
  <si>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</si>
  <si>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</si>
  <si>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</si>
  <si>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</si>
  <si>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</si>
  <si>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</si>
  <si>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</si>
  <si>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</si>
  <si>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</si>
  <si>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</si>
  <si>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</si>
  <si>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</si>
  <si>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</si>
  <si>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</si>
  <si>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</si>
  <si>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</si>
  <si>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</si>
  <si>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</si>
  <si>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</si>
  <si>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</si>
  <si>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</si>
  <si>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</si>
  <si>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</si>
  <si>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</si>
  <si>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</si>
  <si>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</si>
  <si>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</si>
  <si>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</si>
  <si>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</si>
  <si>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</si>
  <si>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</si>
  <si>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</si>
  <si>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</si>
  <si>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</si>
  <si>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</si>
  <si>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</si>
  <si>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</si>
  <si>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</si>
  <si>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</si>
  <si>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</si>
  <si>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</si>
  <si>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</si>
  <si>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</si>
  <si>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</si>
  <si>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</si>
  <si>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</si>
  <si>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</si>
  <si>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</si>
  <si>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</si>
  <si>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</si>
  <si>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</si>
  <si>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</si>
  <si>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</si>
  <si>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</si>
  <si>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</si>
  <si>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</si>
  <si>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</si>
  <si>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</si>
  <si>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</si>
  <si>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</si>
  <si>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</si>
  <si>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</si>
  <si>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</si>
  <si>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</si>
  <si>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</si>
  <si>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</si>
  <si>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</si>
  <si>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</si>
  <si>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</si>
  <si>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</si>
  <si>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</si>
  <si>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</si>
  <si>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</si>
  <si>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</si>
  <si>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</si>
  <si>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</si>
  <si>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</si>
  <si>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</si>
  <si>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</si>
  <si>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</si>
  <si>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</si>
  <si>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</si>
  <si>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</si>
  <si>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</si>
  <si>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</si>
  <si>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</si>
  <si>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</si>
  <si>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</si>
  <si>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</si>
  <si>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</si>
  <si>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</si>
  <si>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</si>
  <si>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</si>
  <si>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</si>
  <si>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</si>
  <si>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</si>
  <si>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</si>
  <si>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</si>
  <si>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</si>
  <si>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</si>
  <si>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</si>
  <si>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</si>
  <si>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</si>
  <si>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</si>
  <si>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</si>
  <si>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</si>
  <si>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</si>
  <si>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</si>
  <si>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</si>
  <si>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</si>
  <si>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</si>
  <si>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</si>
  <si>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</si>
  <si>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</si>
  <si>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</si>
  <si>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</si>
  <si>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</si>
  <si>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</si>
  <si>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</si>
  <si>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</si>
  <si>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</si>
  <si>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</si>
  <si>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</si>
  <si>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</si>
  <si>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</si>
  <si>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</si>
  <si>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</si>
  <si>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</si>
  <si>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</si>
  <si>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</si>
  <si>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</si>
  <si>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</si>
  <si>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</si>
  <si>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</si>
  <si>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</si>
  <si>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</si>
  <si>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</si>
  <si>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</si>
  <si>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</si>
  <si>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</si>
  <si>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</si>
  <si>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</si>
  <si>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</si>
  <si>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</si>
  <si>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</si>
  <si>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</si>
  <si>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</si>
  <si>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</si>
  <si>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</si>
  <si>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</si>
  <si>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</si>
  <si>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</si>
  <si>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</si>
  <si>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</si>
  <si>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</si>
  <si>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</si>
  <si>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</si>
  <si>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</si>
  <si>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</si>
  <si>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</si>
  <si>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</si>
  <si>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</si>
  <si>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</si>
  <si>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</si>
  <si>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</si>
  <si>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</si>
  <si>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</si>
  <si>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</si>
  <si>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</si>
  <si>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</si>
  <si>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</si>
  <si>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</si>
  <si>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</si>
  <si>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</si>
  <si>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</si>
  <si>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</si>
  <si>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</si>
  <si>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</si>
  <si>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</si>
  <si>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</si>
  <si>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</si>
  <si>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</si>
  <si>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</si>
  <si>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</si>
  <si>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</si>
  <si>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</si>
  <si>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</si>
  <si>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</si>
  <si>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</si>
  <si>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</si>
  <si>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</si>
  <si>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</si>
  <si>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</si>
  <si>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</si>
  <si>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</si>
  <si>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</si>
  <si>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</si>
  <si>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</si>
  <si>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</si>
  <si>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</si>
  <si>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</si>
  <si>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</si>
  <si>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</si>
  <si>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</si>
  <si>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</si>
  <si>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</si>
  <si>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</si>
  <si>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</si>
  <si>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</si>
  <si>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</si>
  <si>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</si>
  <si>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</si>
  <si>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</si>
  <si>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</si>
  <si>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</si>
  <si>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</si>
  <si>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</si>
  <si>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</si>
  <si>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</si>
  <si>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</si>
  <si>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</si>
  <si>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</si>
  <si>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</si>
  <si>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</si>
  <si>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</si>
  <si>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</si>
  <si>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</si>
  <si>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</si>
  <si>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</si>
  <si>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</si>
  <si>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</si>
  <si>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</si>
  <si>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</si>
  <si>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</si>
  <si>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</si>
  <si>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</si>
  <si>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</si>
  <si>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</si>
  <si>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</si>
  <si>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</si>
  <si>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</si>
  <si>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</si>
  <si>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</si>
  <si>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</si>
  <si>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</si>
  <si>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</si>
  <si>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</si>
  <si>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</si>
  <si>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</si>
  <si>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</si>
  <si>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</si>
  <si>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</si>
  <si>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</si>
  <si>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</si>
  <si>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</si>
  <si>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</si>
  <si>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</si>
  <si>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</si>
  <si>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</si>
  <si>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</si>
  <si>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</si>
  <si>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</si>
  <si>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</si>
  <si>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</si>
  <si>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</si>
  <si>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</si>
  <si>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</si>
  <si>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</si>
  <si>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</si>
  <si>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</si>
  <si>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</si>
  <si>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</si>
  <si>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</si>
  <si>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</si>
  <si>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</si>
  <si>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</si>
  <si>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</si>
  <si>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</si>
  <si>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</si>
  <si>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</si>
  <si>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</si>
  <si>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</si>
  <si>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</si>
  <si>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</si>
  <si>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</si>
  <si>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</si>
  <si>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</si>
  <si>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</si>
  <si>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</si>
  <si>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</si>
  <si>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</si>
  <si>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</si>
  <si>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</si>
  <si>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</si>
  <si>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</si>
  <si>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</si>
  <si>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</si>
  <si>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</si>
  <si>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</si>
  <si>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</si>
  <si>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</si>
  <si>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</si>
  <si>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</si>
  <si>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</si>
  <si>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</si>
  <si>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</si>
  <si>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</si>
  <si>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</si>
  <si>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</si>
  <si>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</si>
  <si>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</si>
  <si>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</si>
  <si>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</si>
  <si>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</si>
  <si>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</si>
  <si>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</si>
  <si>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</si>
  <si>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</si>
  <si>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</si>
  <si>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</si>
  <si>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</si>
  <si>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</si>
  <si>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</si>
  <si>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</si>
  <si>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</si>
  <si>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</si>
  <si>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</si>
  <si>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</si>
  <si>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</si>
  <si>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</si>
  <si>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</si>
  <si>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</si>
  <si>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</si>
  <si>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</si>
  <si>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</si>
  <si>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</si>
  <si>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</si>
  <si>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</si>
  <si>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</si>
  <si>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</si>
  <si>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</si>
  <si>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</si>
  <si>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</si>
  <si>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</si>
  <si>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</si>
  <si>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</si>
  <si>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</si>
  <si>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</si>
  <si>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</si>
  <si>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</si>
  <si>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</si>
  <si>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</si>
  <si>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</si>
  <si>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</si>
  <si>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</si>
  <si>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</si>
  <si>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</si>
  <si>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</si>
  <si>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</si>
  <si>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</si>
  <si>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</si>
  <si>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</si>
  <si>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</si>
  <si>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</si>
  <si>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</si>
  <si>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</si>
  <si>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</si>
  <si>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</si>
  <si>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</si>
  <si>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</si>
  <si>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</si>
  <si>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</si>
  <si>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</si>
  <si>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</si>
  <si>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</si>
  <si>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</si>
  <si>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</si>
  <si>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</si>
  <si>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</si>
  <si>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</si>
  <si>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</si>
  <si>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</si>
  <si>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</si>
  <si>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</si>
  <si>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</si>
  <si>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</si>
  <si>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</si>
  <si>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</si>
  <si>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</si>
  <si>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</si>
  <si>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</si>
  <si>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</si>
  <si>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</si>
  <si>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</si>
  <si>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</si>
  <si>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</si>
  <si>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</si>
  <si>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</si>
  <si>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</si>
  <si>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</si>
  <si>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</si>
  <si>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</si>
  <si>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</si>
  <si>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</si>
  <si>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</si>
  <si>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</si>
  <si>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</si>
  <si>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</si>
  <si>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</si>
  <si>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</si>
  <si>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</si>
  <si>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</si>
  <si>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</si>
  <si>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</si>
  <si>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</si>
  <si>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</si>
  <si>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</si>
  <si>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</si>
  <si>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</si>
  <si>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</si>
  <si>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</si>
  <si>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</si>
  <si>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</si>
  <si>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</si>
  <si>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</si>
  <si>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</si>
  <si>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</si>
  <si>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</si>
  <si>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</si>
  <si>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</si>
  <si>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</si>
  <si>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</si>
  <si>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</si>
  <si>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</si>
  <si>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</si>
  <si>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</si>
  <si>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</si>
  <si>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</si>
  <si>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</si>
  <si>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</si>
  <si>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</si>
  <si>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</si>
  <si>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</si>
  <si>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</si>
  <si>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</si>
  <si>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</si>
  <si>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</si>
  <si>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</si>
  <si>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</si>
  <si>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</si>
  <si>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</si>
  <si>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</si>
  <si>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</si>
  <si>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</si>
  <si>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</si>
  <si>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</si>
  <si>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</si>
  <si>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</si>
  <si>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</si>
  <si>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</si>
  <si>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</si>
  <si>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</si>
  <si>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</si>
  <si>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</si>
  <si>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</si>
  <si>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</si>
  <si>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</si>
  <si>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</si>
  <si>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</si>
  <si>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</si>
  <si>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</si>
  <si>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</si>
  <si>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</si>
  <si>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</si>
  <si>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</si>
  <si>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</si>
  <si>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</si>
  <si>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</si>
  <si>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</si>
  <si>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</si>
  <si>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</si>
  <si>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</si>
  <si>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</si>
  <si>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</si>
  <si>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</si>
  <si>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</si>
  <si>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</si>
  <si>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</si>
  <si>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</si>
  <si>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</si>
  <si>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</si>
  <si>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</si>
  <si>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</si>
  <si>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</si>
  <si>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</si>
  <si>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</si>
  <si>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</si>
  <si>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</si>
  <si>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</si>
  <si>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</si>
  <si>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</si>
  <si>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</si>
  <si>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</si>
  <si>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</si>
  <si>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</si>
  <si>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</si>
  <si>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</si>
  <si>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</si>
  <si>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</si>
  <si>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</si>
  <si>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</si>
  <si>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</si>
  <si>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</si>
  <si>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</si>
  <si>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</si>
  <si>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</si>
  <si>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</si>
  <si>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</si>
  <si>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</si>
  <si>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</si>
  <si>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</si>
  <si>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</si>
  <si>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</si>
  <si>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</si>
  <si>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</si>
  <si>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</si>
  <si>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</si>
  <si>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</si>
  <si>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</si>
  <si>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</si>
  <si>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</si>
  <si>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</si>
  <si>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</si>
  <si>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</si>
  <si>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</si>
  <si>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</si>
  <si>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</si>
  <si>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</si>
  <si>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</si>
  <si>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</si>
  <si>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</si>
  <si>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</si>
  <si>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</si>
  <si>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</si>
  <si>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</si>
  <si>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</si>
  <si>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</si>
  <si>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</si>
  <si>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</si>
  <si>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</si>
  <si>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</si>
  <si>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</si>
  <si>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</si>
  <si>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</si>
  <si>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</si>
  <si>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</si>
  <si>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</si>
  <si>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</si>
  <si>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</si>
  <si>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</si>
  <si>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</si>
  <si>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</si>
  <si>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</si>
  <si>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</si>
  <si>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</si>
  <si>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</si>
  <si>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</si>
  <si>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</si>
  <si>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</si>
  <si>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</si>
  <si>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</si>
  <si>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</si>
  <si>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</si>
  <si>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</si>
  <si>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</si>
  <si>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</si>
  <si>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</si>
  <si>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</si>
  <si>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</si>
  <si>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</si>
  <si>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</si>
  <si>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</si>
  <si>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</si>
  <si>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</si>
  <si>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</si>
  <si>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</si>
  <si>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</si>
  <si>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</si>
  <si>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</si>
  <si>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</si>
  <si>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</si>
  <si>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</si>
  <si>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</si>
  <si>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</si>
  <si>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</si>
  <si>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</si>
  <si>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</si>
  <si>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</si>
  <si>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</si>
  <si>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</si>
  <si>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</si>
  <si>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</si>
  <si>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</si>
  <si>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</si>
  <si>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</si>
  <si>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</si>
  <si>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</si>
  <si>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</si>
  <si>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</si>
  <si>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</si>
  <si>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</si>
  <si>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</si>
  <si>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</si>
  <si>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</si>
  <si>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</si>
  <si>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</si>
  <si>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</si>
  <si>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</si>
  <si>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</si>
  <si>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</si>
  <si>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</si>
  <si>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</si>
  <si>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</si>
  <si>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</si>
  <si>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</si>
  <si>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</si>
  <si>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</si>
  <si>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</si>
  <si>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</si>
  <si>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</si>
  <si>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</si>
  <si>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</si>
  <si>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</si>
  <si>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</si>
  <si>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</si>
  <si>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</si>
  <si>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</si>
  <si>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</si>
  <si>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</si>
  <si>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</si>
  <si>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</si>
  <si>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</si>
  <si>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</si>
  <si>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</si>
  <si>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</si>
  <si>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</si>
  <si>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</si>
  <si>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</si>
  <si>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</si>
  <si>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</si>
  <si>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</si>
  <si>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</si>
  <si>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</si>
  <si>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</si>
  <si>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</si>
  <si>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</si>
  <si>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</si>
  <si>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</si>
  <si>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</si>
  <si>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</si>
  <si>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</si>
  <si>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</si>
  <si>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</si>
  <si>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</si>
  <si>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</si>
  <si>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</si>
  <si>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</si>
  <si>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</si>
  <si>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</si>
  <si>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</si>
  <si>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</si>
  <si>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</si>
  <si>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</si>
  <si>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</si>
  <si>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</si>
  <si>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</si>
  <si>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</si>
  <si>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</si>
  <si>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</si>
  <si>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</si>
  <si>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</si>
  <si>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</si>
  <si>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</si>
  <si>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</si>
  <si>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</si>
  <si>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</si>
  <si>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</si>
  <si>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</si>
  <si>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</si>
  <si>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</si>
  <si>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</si>
  <si>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</si>
  <si>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</si>
  <si>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</si>
  <si>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</si>
  <si>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</si>
  <si>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</si>
  <si>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</si>
  <si>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</si>
  <si>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</si>
  <si>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</si>
  <si>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</si>
  <si>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</si>
  <si>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</si>
  <si>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</si>
  <si>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</si>
  <si>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</si>
  <si>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</si>
  <si>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</si>
  <si>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</si>
  <si>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</si>
  <si>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</si>
  <si>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</si>
  <si>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</si>
  <si>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</si>
  <si>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</si>
  <si>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</si>
  <si>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</si>
  <si>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</si>
  <si>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</si>
  <si>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</si>
  <si>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</si>
  <si>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</si>
  <si>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</si>
  <si>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</si>
  <si>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</si>
  <si>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</si>
  <si>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</si>
  <si>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</si>
  <si>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</si>
  <si>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</si>
  <si>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</si>
  <si>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</si>
  <si>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</si>
  <si>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</si>
  <si>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</si>
  <si>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</si>
  <si>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</si>
  <si>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</si>
  <si>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</si>
  <si>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</si>
  <si>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</si>
  <si>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</si>
  <si>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</si>
  <si>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</si>
  <si>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</si>
  <si>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</si>
  <si>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</si>
  <si>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</si>
  <si>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</si>
  <si>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</si>
  <si>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</si>
  <si>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</si>
  <si>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</si>
  <si>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</si>
  <si>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</si>
  <si>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</si>
  <si>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</si>
  <si>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</si>
  <si>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</si>
  <si>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</si>
  <si>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</si>
  <si>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</si>
  <si>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</si>
  <si>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</si>
  <si>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</si>
  <si>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</si>
  <si>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</si>
  <si>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</si>
  <si>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</si>
  <si>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</si>
  <si>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</si>
  <si>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</si>
  <si>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</si>
  <si>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</si>
  <si>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</si>
  <si>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</si>
  <si>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</si>
  <si>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</si>
  <si>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</si>
  <si>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</si>
  <si>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</si>
  <si>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</si>
  <si>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</si>
  <si>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</si>
  <si>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</si>
  <si>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</si>
  <si>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</si>
  <si>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</si>
  <si>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</si>
  <si>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</si>
  <si>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</si>
  <si>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</si>
  <si>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</si>
  <si>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</si>
  <si>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</si>
  <si>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</si>
  <si>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</si>
  <si>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</si>
  <si>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</si>
  <si>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</si>
  <si>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</si>
  <si>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</si>
  <si>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</si>
  <si>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</si>
  <si>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</si>
  <si>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</si>
  <si>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</si>
  <si>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</si>
  <si>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</si>
  <si>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</si>
  <si>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</si>
  <si>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</si>
  <si>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</si>
  <si>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</si>
  <si>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</si>
  <si>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</si>
  <si>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</si>
  <si>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</si>
  <si>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</si>
  <si>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</si>
  <si>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</si>
  <si>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</si>
  <si>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</si>
  <si>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</si>
  <si>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</si>
  <si>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</si>
  <si>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</si>
  <si>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</si>
  <si>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</si>
  <si>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</si>
  <si>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</si>
  <si>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</si>
  <si>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</si>
  <si>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</si>
  <si>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</si>
  <si>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</si>
  <si>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</si>
  <si>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</si>
  <si>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</si>
  <si>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</si>
  <si>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</si>
  <si>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</si>
  <si>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</si>
  <si>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</si>
  <si>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</si>
  <si>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</si>
  <si>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</si>
  <si>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</si>
  <si>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</si>
  <si>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</si>
  <si>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</si>
  <si>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</si>
  <si>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</si>
  <si>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</si>
  <si>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</si>
  <si>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</si>
  <si>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</si>
  <si>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</si>
  <si>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</si>
  <si>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</si>
  <si>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</si>
  <si>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</si>
  <si>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</si>
  <si>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</si>
  <si>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</si>
  <si>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</si>
  <si>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</si>
  <si>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</si>
  <si>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</si>
  <si>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</si>
  <si>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</si>
  <si>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</si>
  <si>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</si>
  <si>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</si>
  <si>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</si>
  <si>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</si>
  <si>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</si>
  <si>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</si>
  <si>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</si>
  <si>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</si>
  <si>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</si>
  <si>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</si>
  <si>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</si>
  <si>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</si>
  <si>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</si>
  <si>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</si>
  <si>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</si>
  <si>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</si>
  <si>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</si>
  <si>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</si>
  <si>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</si>
  <si>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</si>
  <si>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</si>
  <si>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</si>
  <si>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</si>
  <si>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</si>
  <si>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</si>
  <si>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</si>
  <si>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</si>
  <si>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</si>
  <si>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</si>
  <si>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</si>
  <si>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</si>
  <si>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</si>
  <si>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</si>
  <si>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</si>
  <si>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</si>
  <si>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</si>
  <si>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</si>
  <si>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</si>
  <si>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</si>
  <si>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</si>
  <si>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</si>
  <si>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</si>
  <si>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</si>
  <si>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</si>
  <si>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</si>
  <si>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</si>
  <si>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</si>
  <si>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</si>
  <si>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</si>
  <si>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</si>
  <si>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</si>
  <si>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</si>
  <si>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</si>
  <si>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</si>
  <si>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</si>
  <si>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</si>
  <si>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</si>
  <si>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</si>
  <si>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</si>
  <si>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</si>
  <si>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</si>
  <si>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</si>
  <si>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</si>
  <si>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</si>
  <si>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</si>
  <si>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</si>
  <si>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</si>
  <si>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</si>
  <si>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</si>
  <si>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</si>
  <si>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</si>
  <si>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</si>
  <si>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</si>
  <si>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</si>
  <si>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</si>
  <si>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</si>
  <si>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</si>
  <si>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</si>
  <si>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</si>
  <si>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</si>
  <si>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</si>
  <si>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</si>
  <si>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</si>
  <si>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</si>
  <si>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</si>
  <si>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</si>
  <si>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</si>
  <si>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</si>
  <si>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</si>
  <si>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</si>
  <si>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</si>
  <si>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</si>
  <si>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</si>
  <si>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</si>
  <si>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</si>
  <si>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</si>
  <si>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</si>
  <si>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</si>
  <si>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</si>
  <si>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</si>
  <si>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</si>
  <si>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</si>
  <si>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</si>
  <si>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</si>
  <si>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</si>
  <si>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</si>
  <si>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</si>
  <si>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</si>
  <si>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</si>
  <si>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</si>
  <si>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</si>
  <si>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</si>
  <si>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</si>
  <si>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</si>
  <si>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</si>
  <si>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</si>
  <si>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</si>
  <si>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</si>
  <si>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</si>
  <si>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</si>
  <si>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</si>
  <si>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</si>
  <si>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</si>
  <si>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</si>
  <si>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</si>
  <si>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</si>
  <si>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</si>
  <si>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</si>
  <si>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</si>
  <si>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</si>
  <si>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</si>
  <si>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</si>
  <si>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</si>
  <si>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</si>
  <si>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</si>
  <si>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</si>
  <si>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</si>
  <si>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</si>
  <si>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</si>
  <si>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</si>
  <si>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</si>
  <si>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</si>
  <si>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</si>
  <si>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</si>
  <si>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</si>
  <si>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</si>
  <si>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</si>
  <si>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</si>
  <si>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</si>
  <si>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</si>
  <si>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</si>
  <si>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</si>
  <si>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</si>
  <si>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</si>
  <si>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</si>
  <si>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</si>
  <si>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</si>
  <si>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</si>
  <si>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</si>
  <si>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</si>
  <si>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</si>
  <si>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</si>
  <si>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</si>
  <si>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</si>
  <si>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</si>
  <si>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</si>
  <si>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</si>
  <si>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</si>
  <si>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</si>
  <si>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</si>
  <si>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</si>
  <si>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</si>
  <si>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</si>
  <si>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</si>
  <si>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</si>
  <si>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</si>
  <si>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</si>
  <si>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</si>
  <si>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</si>
  <si>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</si>
  <si>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</si>
  <si>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</si>
  <si>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</si>
  <si>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</si>
  <si>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</si>
  <si>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</si>
  <si>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</si>
  <si>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</si>
  <si>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</si>
  <si>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</si>
  <si>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</si>
  <si>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</si>
  <si>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</si>
  <si>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</si>
  <si>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</si>
  <si>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</si>
  <si>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</si>
  <si>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</si>
  <si>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</si>
  <si>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</si>
  <si>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</si>
  <si>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</si>
  <si>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</si>
  <si>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</si>
  <si>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</si>
  <si>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</si>
  <si>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</si>
  <si>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</si>
  <si>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</si>
  <si>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</si>
  <si>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</si>
  <si>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</si>
  <si>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</si>
  <si>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</si>
  <si>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</si>
  <si>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</si>
  <si>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</si>
  <si>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</si>
  <si>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</si>
  <si>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</si>
  <si>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</si>
  <si>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</si>
  <si>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</si>
  <si>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</si>
  <si>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</si>
  <si>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</si>
  <si>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</si>
  <si>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</si>
  <si>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</si>
  <si>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</si>
  <si>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</si>
  <si>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</si>
  <si>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</si>
  <si>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</si>
  <si>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</si>
  <si>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</si>
  <si>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</si>
  <si>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</si>
  <si>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</si>
  <si>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</si>
  <si>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</si>
  <si>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</si>
  <si>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</si>
  <si>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</si>
  <si>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</si>
  <si>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</si>
  <si>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</si>
  <si>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</si>
  <si>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</si>
  <si>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</si>
  <si>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</si>
  <si>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</si>
  <si>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</si>
  <si>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</si>
  <si>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</si>
  <si>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</si>
  <si>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</si>
  <si>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</si>
  <si>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</si>
  <si>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</si>
  <si>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</si>
  <si>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</si>
  <si>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</si>
  <si>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</si>
  <si>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</si>
  <si>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</si>
  <si>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</si>
  <si>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</si>
  <si>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</si>
  <si>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</si>
  <si>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</si>
  <si>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</si>
  <si>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</si>
  <si>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</si>
  <si>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</si>
  <si>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</si>
  <si>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</si>
  <si>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</si>
  <si>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</si>
  <si>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</si>
  <si>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</si>
  <si>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</si>
  <si>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</si>
  <si>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</si>
  <si>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</si>
  <si>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</si>
  <si>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</si>
  <si>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</si>
  <si>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</si>
  <si>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</si>
  <si>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</si>
  <si>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</si>
  <si>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</si>
  <si>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</si>
  <si>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</si>
  <si>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</si>
  <si>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</si>
  <si>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</si>
  <si>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</si>
  <si>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</si>
  <si>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</si>
  <si>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</si>
  <si>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</si>
  <si>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</si>
  <si>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</si>
  <si>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</si>
  <si>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</si>
  <si>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</si>
  <si>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</si>
  <si>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</si>
  <si>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</si>
  <si>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</si>
  <si>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</si>
  <si>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</si>
  <si>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</si>
  <si>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</si>
  <si>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</si>
  <si>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</si>
  <si>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</si>
  <si>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</si>
  <si>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</si>
  <si>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</si>
  <si>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</si>
  <si>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</si>
  <si>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</si>
  <si>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</si>
  <si>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</si>
  <si>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</si>
  <si>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</si>
  <si>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</si>
  <si>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</si>
  <si>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</si>
  <si>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</si>
  <si>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</si>
  <si>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</si>
  <si>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</si>
  <si>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</si>
  <si>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</si>
  <si>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</si>
  <si>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</si>
  <si>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</si>
  <si>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</si>
  <si>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</si>
  <si>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</si>
  <si>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</si>
  <si>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</si>
  <si>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</si>
  <si>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</si>
  <si>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</si>
  <si>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</si>
  <si>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</si>
  <si>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</si>
  <si>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</si>
  <si>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</si>
  <si>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</si>
  <si>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</si>
  <si>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</si>
  <si>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</si>
  <si>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</si>
  <si>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</si>
  <si>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</si>
  <si>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</si>
  <si>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</si>
  <si>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</si>
  <si>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</si>
  <si>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</si>
  <si>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</si>
  <si>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</si>
  <si>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</si>
  <si>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</si>
  <si>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</si>
  <si>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</si>
  <si>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</si>
  <si>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</si>
  <si>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</si>
  <si>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</si>
  <si>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</si>
  <si>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</si>
  <si>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</si>
  <si>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</si>
  <si>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</si>
  <si>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</si>
  <si>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</si>
  <si>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</si>
  <si>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</si>
  <si>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</si>
  <si>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</si>
  <si>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</si>
  <si>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</si>
  <si>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</si>
  <si>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</si>
  <si>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</si>
  <si>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</si>
  <si>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</si>
  <si>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</si>
  <si>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</si>
  <si>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</si>
  <si>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</si>
  <si>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</si>
  <si>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</si>
  <si>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</si>
  <si>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</si>
  <si>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</si>
  <si>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</si>
  <si>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</si>
  <si>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</si>
  <si>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</si>
  <si>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</si>
  <si>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</si>
  <si>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</si>
  <si>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</si>
  <si>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</si>
  <si>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</si>
  <si>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</si>
  <si>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</si>
  <si>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</si>
  <si>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</si>
  <si>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</si>
  <si>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</si>
  <si>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</si>
  <si>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</si>
  <si>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</si>
  <si>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</si>
  <si>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</si>
  <si>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</si>
  <si>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</si>
  <si>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</si>
  <si>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</si>
  <si>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</si>
  <si>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</si>
  <si>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</si>
  <si>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</si>
  <si>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</si>
  <si>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</si>
  <si>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</si>
  <si>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</si>
  <si>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</si>
  <si>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</si>
  <si>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</si>
  <si>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</si>
  <si>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</si>
  <si>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</si>
  <si>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</si>
  <si>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</si>
  <si>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</si>
  <si>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</si>
  <si>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</si>
  <si>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</si>
  <si>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</si>
  <si>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</si>
  <si>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</si>
  <si>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</si>
  <si>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</si>
  <si>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</si>
  <si>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</si>
  <si>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</si>
  <si>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</si>
  <si>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</si>
  <si>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</si>
  <si>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</si>
  <si>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</si>
  <si>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</si>
  <si>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</si>
  <si>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</si>
  <si>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</si>
  <si>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</si>
  <si>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</si>
  <si>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</si>
  <si>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</si>
  <si>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</si>
  <si>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</si>
  <si>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</si>
  <si>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</si>
  <si>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</si>
  <si>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</si>
  <si>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</si>
  <si>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</si>
  <si>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</si>
  <si>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</si>
  <si>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</si>
  <si>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</si>
  <si>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</si>
  <si>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</si>
  <si>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</si>
  <si>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</si>
  <si>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</si>
  <si>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</si>
  <si>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</si>
  <si>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</si>
  <si>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</si>
  <si>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</si>
  <si>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</si>
  <si>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</si>
  <si>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</si>
  <si>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</si>
  <si>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</si>
  <si>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</si>
  <si>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</si>
  <si>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</si>
  <si>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</si>
  <si>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</si>
  <si>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</si>
  <si>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</si>
  <si>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</si>
  <si>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</si>
  <si>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</si>
  <si>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</si>
  <si>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</si>
  <si>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</si>
  <si>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</si>
  <si>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</si>
  <si>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</si>
  <si>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</si>
  <si>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</si>
  <si>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</si>
  <si>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</si>
  <si>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</si>
  <si>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</si>
  <si>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</si>
  <si>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</si>
  <si>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</si>
  <si>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</si>
  <si>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</si>
  <si>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</si>
  <si>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</si>
  <si>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</si>
  <si>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</si>
  <si>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</si>
  <si>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</si>
  <si>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</si>
  <si>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</si>
  <si>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</si>
  <si>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</si>
  <si>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</si>
  <si>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</si>
  <si>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</si>
  <si>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</si>
  <si>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</si>
  <si>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</si>
  <si>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</si>
  <si>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</si>
  <si>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</si>
  <si>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</si>
  <si>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</si>
  <si>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</si>
  <si>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</si>
  <si>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</si>
  <si>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</si>
  <si>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</si>
  <si>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</si>
  <si>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</si>
  <si>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</si>
  <si>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</si>
  <si>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</si>
  <si>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</si>
  <si>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</si>
  <si>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</si>
  <si>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</si>
  <si>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</si>
  <si>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</si>
  <si>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</si>
  <si>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</si>
  <si>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</si>
  <si>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</si>
  <si>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</si>
  <si>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</si>
  <si>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</si>
  <si>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</si>
  <si>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</si>
  <si>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</si>
  <si>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</si>
  <si>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</si>
  <si>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</si>
  <si>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</si>
  <si>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</si>
  <si>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</si>
  <si>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</si>
  <si>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</si>
  <si>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</si>
  <si>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</si>
  <si>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</si>
  <si>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</si>
  <si>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</si>
  <si>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</si>
  <si>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</si>
  <si>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</si>
  <si>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</si>
  <si>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</si>
  <si>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</si>
  <si>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</si>
  <si>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</si>
  <si>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</si>
  <si>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</si>
  <si>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</si>
  <si>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</si>
  <si>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</si>
  <si>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</si>
  <si>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</si>
  <si>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</si>
  <si>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</si>
  <si>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</si>
  <si>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</si>
  <si>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</si>
  <si>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</si>
  <si>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</si>
  <si>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</si>
  <si>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</si>
  <si>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</si>
  <si>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</si>
  <si>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</si>
  <si>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</si>
  <si>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</si>
  <si>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</si>
  <si>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</si>
  <si>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</si>
  <si>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</si>
  <si>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</si>
  <si>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</si>
  <si>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</si>
  <si>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</si>
  <si>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</si>
  <si>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</si>
  <si>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</si>
  <si>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</si>
  <si>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</si>
  <si>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</si>
  <si>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</si>
  <si>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</si>
  <si>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</si>
  <si>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</si>
  <si>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</si>
  <si>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</si>
  <si>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</si>
  <si>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</si>
  <si>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</si>
  <si>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</si>
  <si>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</si>
  <si>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</si>
  <si>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</si>
  <si>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</si>
  <si>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</si>
  <si>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</si>
  <si>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</si>
  <si>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</si>
  <si>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</si>
  <si>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</si>
  <si>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</si>
  <si>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</si>
  <si>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</si>
  <si>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</si>
  <si>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</si>
  <si>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</si>
  <si>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</si>
  <si>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</si>
  <si>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</si>
  <si>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</si>
  <si>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</si>
  <si>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</si>
  <si>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</si>
  <si>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</si>
  <si>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</si>
  <si>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</si>
  <si>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</si>
  <si>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</si>
  <si>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</si>
  <si>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</si>
  <si>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</si>
  <si>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</si>
  <si>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</si>
  <si>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</si>
  <si>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</si>
  <si>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</si>
  <si>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</si>
  <si>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</si>
  <si>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</si>
  <si>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</si>
  <si>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</si>
  <si>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</si>
  <si>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</si>
  <si>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</si>
  <si>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</si>
  <si>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</si>
  <si>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</si>
  <si>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</si>
  <si>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</si>
  <si>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</si>
  <si>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</si>
  <si>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</si>
  <si>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</si>
  <si>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</si>
  <si>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</si>
  <si>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</si>
  <si>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</si>
  <si>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</si>
  <si>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</si>
  <si>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</si>
  <si>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</si>
  <si>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</si>
  <si>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</si>
  <si>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</si>
  <si>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</si>
  <si>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</si>
  <si>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</si>
  <si>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</si>
  <si>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</si>
  <si>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</si>
  <si>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</si>
  <si>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</si>
  <si>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</si>
  <si>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</si>
  <si>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</si>
  <si>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</si>
  <si>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</si>
  <si>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</si>
  <si>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</si>
  <si>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</si>
  <si>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</si>
  <si>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</si>
  <si>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</si>
  <si>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</si>
  <si>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</si>
  <si>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</si>
  <si>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</si>
  <si>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</si>
  <si>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</si>
  <si>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</si>
  <si>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</si>
  <si>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</si>
  <si>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</si>
  <si>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</si>
  <si>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</si>
  <si>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</si>
  <si>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</si>
  <si>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</si>
  <si>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</si>
  <si>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</si>
  <si>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</si>
  <si>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</si>
  <si>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</si>
  <si>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</si>
  <si>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</si>
  <si>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</si>
  <si>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</si>
  <si>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</si>
  <si>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</si>
  <si>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</si>
  <si>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</si>
  <si>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</si>
  <si>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</si>
  <si>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</si>
  <si>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</si>
  <si>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</si>
  <si>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</si>
  <si>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</si>
  <si>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</si>
  <si>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</si>
  <si>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</si>
  <si>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</si>
  <si>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</si>
  <si>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</si>
  <si>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</si>
  <si>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</si>
  <si>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</si>
  <si>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</si>
  <si>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</si>
  <si>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</si>
  <si>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</si>
  <si>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</si>
  <si>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</si>
  <si>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</si>
  <si>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</si>
  <si>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</si>
  <si>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</si>
  <si>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</si>
  <si>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</si>
  <si>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</si>
  <si>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</si>
  <si>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</si>
  <si>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</si>
  <si>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</si>
  <si>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</si>
  <si>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</si>
  <si>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</si>
  <si>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</si>
  <si>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</si>
  <si>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</si>
  <si>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</si>
  <si>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</si>
  <si>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</si>
  <si>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</si>
  <si>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</si>
  <si>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</si>
  <si>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</si>
  <si>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</si>
  <si>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</si>
  <si>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</si>
  <si>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</si>
  <si>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</si>
  <si>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</si>
  <si>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</si>
  <si>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</si>
  <si>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</si>
  <si>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</si>
  <si>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</si>
  <si>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</si>
  <si>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</si>
  <si>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</si>
  <si>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</si>
  <si>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</si>
  <si>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</si>
  <si>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</si>
  <si>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</si>
  <si>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</si>
  <si>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</si>
  <si>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</si>
  <si>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</si>
  <si>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</si>
  <si>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</si>
  <si>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</si>
  <si>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</si>
  <si>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</si>
  <si>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</si>
  <si>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</si>
  <si>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</si>
  <si>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</si>
  <si>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</si>
  <si>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</si>
  <si>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</si>
  <si>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</si>
  <si>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</si>
  <si>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</si>
  <si>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</si>
  <si>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</si>
  <si>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</si>
  <si>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</si>
  <si>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</si>
  <si>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</si>
  <si>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</si>
  <si>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</si>
  <si>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</si>
  <si>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</si>
  <si>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</si>
  <si>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</si>
  <si>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</si>
  <si>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</si>
  <si>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</si>
  <si>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</si>
  <si>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</si>
  <si>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</si>
  <si>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</si>
  <si>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</si>
  <si>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</si>
  <si>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</si>
  <si>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</si>
  <si>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</si>
  <si>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</si>
  <si>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</si>
  <si>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</si>
  <si>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</si>
  <si>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</si>
  <si>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</si>
  <si>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</si>
  <si>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</si>
  <si>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</si>
  <si>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</si>
  <si>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</si>
  <si>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</si>
  <si>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</si>
  <si>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</si>
  <si>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</si>
  <si>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</si>
  <si>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</si>
  <si>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</si>
  <si>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</si>
  <si>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</si>
  <si>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</si>
  <si>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</si>
  <si>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</si>
  <si>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</si>
  <si>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</si>
  <si>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</si>
  <si>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</si>
  <si>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</si>
  <si>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</si>
  <si>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</si>
  <si>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</si>
  <si>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</si>
  <si>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</si>
  <si>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</si>
  <si>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</si>
  <si>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</si>
  <si>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</si>
  <si>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</si>
  <si>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</si>
  <si>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</si>
  <si>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</si>
  <si>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</si>
  <si>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</si>
  <si>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</si>
  <si>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</si>
  <si>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</si>
  <si>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</si>
  <si>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</si>
  <si>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</si>
  <si>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</si>
  <si>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</si>
  <si>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</si>
  <si>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</si>
  <si>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</si>
  <si>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</si>
  <si>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</si>
  <si>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</si>
  <si>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</si>
  <si>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</si>
  <si>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</si>
  <si>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</si>
  <si>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</si>
  <si>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</si>
  <si>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</si>
  <si>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</si>
  <si>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</si>
  <si>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</si>
  <si>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</si>
  <si>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</si>
  <si>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</si>
  <si>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</si>
  <si>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</si>
  <si>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</si>
  <si>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</si>
  <si>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</si>
  <si>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</si>
  <si>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</si>
  <si>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</si>
  <si>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</si>
  <si>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</si>
  <si>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</si>
  <si>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</si>
  <si>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</si>
  <si>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</si>
  <si>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</si>
  <si>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</si>
  <si>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</si>
  <si>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</si>
  <si>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</si>
  <si>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</si>
  <si>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</si>
  <si>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</si>
  <si>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</si>
  <si>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</si>
  <si>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</si>
  <si>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</si>
  <si>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</si>
  <si>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</si>
  <si>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</si>
  <si>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</si>
  <si>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</si>
  <si>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</si>
  <si>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</si>
  <si>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</si>
  <si>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</si>
  <si>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</si>
  <si>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</si>
  <si>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</si>
  <si>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</si>
  <si>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</si>
  <si>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</si>
  <si>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</si>
  <si>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</si>
  <si>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</si>
  <si>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</si>
  <si>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</si>
  <si>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</si>
  <si>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</si>
  <si>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</si>
  <si>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</si>
  <si>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</si>
  <si>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</si>
  <si>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</si>
  <si>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</si>
  <si>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</si>
  <si>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</si>
  <si>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</si>
  <si>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</si>
  <si>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</si>
  <si>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</si>
  <si>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</si>
  <si>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</si>
  <si>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</si>
  <si>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</si>
  <si>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</si>
  <si>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</si>
  <si>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</si>
  <si>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</si>
  <si>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</si>
  <si>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</si>
  <si>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</si>
  <si>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</si>
  <si>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</si>
  <si>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</si>
  <si>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</si>
  <si>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</si>
  <si>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</si>
  <si>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</si>
  <si>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</si>
  <si>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</si>
  <si>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</si>
  <si>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</si>
  <si>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</si>
  <si>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</si>
  <si>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</si>
  <si>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</si>
  <si>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</si>
  <si>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</si>
  <si>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</si>
  <si>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</si>
  <si>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</si>
  <si>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</si>
  <si>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</si>
  <si>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</si>
  <si>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</si>
  <si>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</si>
  <si>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</si>
  <si>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</si>
  <si>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</si>
  <si>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</si>
  <si>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</si>
  <si>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</si>
  <si>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</si>
  <si>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</si>
  <si>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</si>
  <si>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</si>
  <si>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</si>
  <si>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</si>
  <si>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</si>
  <si>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</si>
  <si>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</si>
  <si>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</si>
  <si>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</si>
  <si>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</si>
  <si>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</si>
  <si>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</si>
  <si>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</si>
  <si>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</si>
  <si>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</si>
  <si>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</si>
  <si>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</si>
  <si>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</si>
  <si>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</si>
  <si>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</si>
  <si>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</si>
  <si>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</si>
  <si>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</si>
  <si>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</si>
  <si>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</si>
  <si>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</si>
  <si>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</si>
  <si>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</si>
  <si>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</si>
  <si>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</si>
  <si>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</si>
  <si>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</si>
  <si>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</si>
  <si>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</si>
  <si>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</si>
  <si>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</si>
  <si>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</si>
  <si>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</si>
  <si>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</si>
  <si>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</si>
  <si>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</si>
  <si>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</si>
  <si>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</si>
  <si>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</si>
  <si>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</si>
  <si>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</si>
  <si>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</si>
  <si>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</si>
  <si>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</si>
  <si>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</si>
  <si>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</si>
  <si>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</si>
  <si>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</si>
  <si>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</si>
  <si>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</si>
  <si>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</si>
  <si>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</si>
  <si>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</si>
  <si>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</si>
  <si>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</si>
  <si>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</si>
  <si>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</si>
  <si>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</si>
  <si>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</si>
  <si>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</si>
  <si>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</si>
  <si>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</si>
  <si>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</si>
  <si>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</si>
  <si>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</si>
  <si>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</si>
  <si>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</si>
  <si>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</si>
  <si>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</si>
  <si>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</si>
  <si>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</si>
  <si>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</si>
  <si>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</si>
  <si>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</si>
  <si>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</si>
  <si>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</si>
  <si>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</si>
  <si>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</si>
  <si>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</si>
  <si>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</si>
  <si>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</si>
  <si>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</si>
  <si>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</si>
  <si>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</si>
  <si>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</si>
  <si>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</si>
  <si>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</si>
  <si>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</si>
  <si>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</si>
  <si>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</si>
  <si>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</si>
  <si>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</si>
  <si>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</si>
  <si>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</si>
  <si>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</si>
  <si>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</si>
  <si>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</si>
  <si>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</si>
  <si>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</si>
  <si>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</si>
  <si>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</si>
  <si>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</si>
  <si>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</si>
  <si>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</si>
  <si>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</si>
  <si>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</si>
  <si>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</si>
  <si>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</si>
  <si>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</si>
  <si>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</si>
  <si>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</si>
  <si>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</si>
  <si>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</si>
  <si>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</si>
  <si>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</si>
  <si>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</si>
  <si>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</si>
  <si>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</si>
  <si>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</si>
  <si>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</si>
  <si>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</si>
  <si>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</si>
  <si>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</si>
  <si>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</si>
  <si>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</si>
  <si>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</si>
  <si>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</si>
  <si>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</si>
  <si>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</si>
  <si>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</si>
  <si>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</si>
  <si>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</si>
  <si>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</si>
  <si>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</si>
  <si>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</si>
  <si>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</si>
  <si>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</si>
  <si>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</si>
  <si>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</si>
  <si>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</si>
  <si>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</si>
  <si>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</si>
  <si>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</si>
  <si>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</si>
  <si>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</si>
  <si>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</si>
  <si>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</si>
  <si>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</si>
  <si>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</si>
  <si>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</si>
  <si>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</si>
  <si>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</si>
  <si>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</si>
  <si>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</si>
  <si>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</si>
  <si>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</si>
  <si>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</si>
  <si>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</si>
  <si>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</si>
  <si>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</si>
  <si>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</si>
  <si>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</si>
  <si>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</si>
  <si>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</si>
  <si>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</si>
  <si>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</si>
  <si>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</si>
  <si>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</si>
  <si>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</si>
  <si>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</si>
  <si>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</si>
  <si>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</si>
  <si>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</si>
  <si>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</si>
  <si>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</si>
  <si>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</si>
  <si>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</si>
  <si>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</si>
  <si>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</si>
  <si>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</si>
  <si>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</si>
  <si>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</si>
  <si>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</si>
  <si>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</si>
  <si>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</si>
  <si>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</si>
  <si>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</si>
  <si>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</si>
  <si>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</si>
  <si>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</si>
  <si>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</si>
  <si>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</si>
  <si>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</si>
  <si>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</si>
  <si>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</si>
  <si>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</si>
  <si>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</si>
  <si>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</si>
  <si>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</si>
  <si>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</si>
  <si>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</si>
  <si>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</si>
  <si>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</si>
  <si>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</si>
  <si>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</si>
  <si>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</si>
  <si>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</si>
  <si>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</si>
  <si>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</si>
  <si>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</si>
  <si>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</si>
  <si>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</si>
  <si>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</si>
  <si>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</si>
  <si>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</si>
  <si>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</si>
  <si>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</si>
  <si>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</si>
  <si>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</si>
  <si>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</si>
  <si>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</si>
  <si>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</si>
  <si>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</si>
  <si>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</si>
  <si>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</si>
  <si>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</si>
  <si>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</si>
  <si>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</si>
  <si>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</si>
  <si>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</si>
  <si>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</si>
  <si>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</si>
  <si>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</si>
  <si>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</si>
  <si>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</si>
  <si>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</si>
  <si>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</si>
  <si>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</si>
  <si>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</si>
  <si>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</si>
  <si>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</si>
  <si>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</si>
  <si>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</si>
  <si>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</si>
  <si>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</si>
  <si>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</si>
  <si>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</si>
  <si>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</si>
  <si>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</si>
  <si>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</si>
  <si>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</si>
  <si>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</si>
  <si>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</si>
  <si>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</si>
  <si>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</si>
  <si>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</si>
  <si>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</si>
  <si>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</si>
  <si>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</si>
  <si>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</si>
  <si>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</si>
  <si>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</si>
  <si>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</si>
  <si>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</si>
  <si>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</si>
  <si>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</si>
  <si>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</si>
  <si>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</si>
  <si>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</si>
  <si>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</si>
  <si>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</si>
  <si>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</si>
  <si>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</si>
  <si>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</si>
  <si>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</si>
  <si>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</si>
  <si>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</si>
  <si>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</si>
  <si>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</si>
  <si>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</si>
  <si>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</si>
  <si>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</si>
  <si>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</si>
  <si>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</si>
  <si>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</si>
  <si>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</si>
  <si>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</si>
  <si>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</si>
  <si>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</si>
  <si>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</si>
  <si>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</si>
  <si>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</si>
  <si>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</si>
  <si>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</si>
  <si>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</si>
  <si>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</si>
  <si>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</si>
  <si>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</si>
  <si>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</si>
  <si>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</si>
  <si>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</si>
  <si>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</si>
  <si>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</si>
  <si>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</si>
  <si>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</si>
  <si>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</si>
  <si>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</si>
  <si>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</si>
  <si>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</si>
  <si>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</si>
  <si>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</si>
  <si>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</si>
  <si>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</si>
  <si>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</si>
  <si>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</si>
  <si>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</si>
  <si>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</si>
  <si>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</si>
  <si>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</si>
  <si>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</si>
  <si>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</si>
  <si>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</si>
  <si>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</si>
  <si>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</si>
  <si>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</si>
  <si>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</si>
  <si>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</si>
  <si>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</si>
  <si>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</si>
  <si>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</si>
  <si>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</si>
  <si>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</si>
  <si>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</si>
  <si>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</si>
  <si>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</si>
  <si>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</si>
  <si>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</si>
  <si>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</si>
  <si>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</si>
  <si>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</si>
  <si>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</si>
  <si>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</si>
  <si>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</si>
  <si>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</si>
  <si>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</si>
  <si>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</si>
  <si>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</si>
  <si>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</si>
  <si>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</si>
  <si>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</si>
  <si>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</si>
  <si>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</si>
  <si>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</si>
  <si>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</si>
  <si>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</si>
  <si>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</si>
  <si>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</si>
  <si>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</si>
  <si>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</si>
  <si>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</si>
  <si>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</si>
  <si>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</si>
  <si>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</si>
  <si>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</si>
  <si>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</si>
  <si>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</si>
  <si>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</si>
  <si>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</si>
  <si>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</si>
  <si>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</si>
  <si>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</si>
  <si>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</si>
  <si>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</si>
  <si>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</si>
  <si>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</si>
  <si>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</si>
  <si>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</si>
  <si>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</si>
  <si>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</si>
  <si>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</si>
  <si>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</si>
  <si>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</si>
  <si>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</si>
  <si>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</si>
  <si>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</si>
  <si>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</si>
  <si>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</si>
  <si>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</si>
  <si>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</si>
  <si>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</si>
  <si>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</si>
  <si>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</si>
  <si>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</si>
  <si>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</si>
  <si>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</si>
  <si>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</si>
  <si>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</si>
  <si>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</si>
  <si>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</si>
  <si>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</si>
  <si>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</si>
  <si>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</si>
  <si>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</si>
  <si>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</si>
  <si>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</si>
  <si>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</si>
  <si>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</si>
  <si>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</si>
  <si>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</si>
  <si>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</si>
  <si>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</si>
  <si>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</si>
  <si>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</si>
  <si>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</si>
  <si>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</si>
  <si>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</si>
  <si>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</si>
  <si>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</si>
  <si>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</si>
  <si>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</si>
  <si>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</si>
  <si>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</si>
  <si>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</si>
  <si>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</si>
  <si>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</si>
  <si>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</si>
  <si>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</si>
  <si>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</si>
  <si>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</si>
  <si>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</si>
  <si>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</si>
  <si>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</si>
  <si>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</si>
  <si>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</si>
  <si>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</si>
  <si>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</si>
  <si>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</si>
  <si>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</si>
  <si>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</si>
  <si>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</si>
  <si>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</si>
  <si>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</si>
  <si>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</si>
  <si>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</si>
  <si>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</si>
  <si>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</si>
  <si>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</si>
  <si>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</si>
  <si>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</si>
  <si>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</si>
  <si>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</si>
  <si>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</si>
  <si>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</si>
  <si>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</si>
  <si>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</si>
  <si>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</si>
  <si>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</si>
  <si>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</si>
  <si>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</si>
  <si>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</si>
  <si>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</si>
  <si>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</si>
  <si>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</si>
  <si>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</si>
  <si>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</si>
  <si>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</si>
  <si>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</si>
  <si>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</si>
  <si>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</si>
  <si>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</si>
  <si>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</si>
  <si>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</si>
  <si>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</si>
  <si>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</si>
  <si>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</si>
  <si>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</si>
  <si>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</si>
  <si>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</si>
  <si>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</si>
  <si>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</si>
  <si>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</si>
  <si>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</si>
  <si>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</si>
  <si>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</si>
  <si>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</si>
  <si>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</si>
  <si>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</si>
  <si>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</si>
  <si>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</si>
  <si>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</si>
  <si>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</si>
  <si>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</si>
  <si>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</si>
  <si>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</si>
  <si>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</si>
  <si>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</si>
  <si>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</si>
  <si>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</si>
  <si>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</si>
  <si>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</si>
  <si>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</si>
  <si>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</si>
  <si>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</si>
  <si>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</si>
  <si>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</si>
  <si>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</si>
  <si>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</si>
  <si>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</si>
  <si>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</si>
  <si>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</si>
  <si>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</si>
  <si>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</si>
  <si>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</si>
  <si>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</si>
  <si>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</si>
  <si>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</si>
  <si>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</si>
  <si>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</si>
  <si>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</si>
  <si>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</si>
  <si>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</si>
  <si>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</si>
  <si>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</si>
  <si>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</si>
  <si>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</si>
  <si>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</si>
  <si>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</si>
  <si>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</si>
  <si>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</si>
  <si>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</si>
  <si>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</si>
  <si>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</si>
  <si>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</si>
  <si>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</si>
  <si>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</si>
  <si>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</si>
  <si>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</si>
  <si>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</si>
  <si>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</si>
  <si>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</si>
  <si>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</si>
  <si>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</si>
  <si>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</si>
  <si>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</si>
  <si>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</si>
  <si>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</si>
  <si>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</si>
  <si>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</si>
  <si>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</si>
  <si>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</si>
  <si>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</si>
  <si>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</si>
  <si>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</si>
  <si>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</si>
  <si>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</si>
  <si>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</si>
  <si>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</si>
  <si>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</si>
  <si>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</si>
  <si>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</si>
  <si>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</si>
  <si>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</si>
  <si>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</si>
  <si>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</si>
  <si>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</si>
  <si>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</si>
  <si>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</si>
  <si>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</si>
  <si>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</si>
  <si>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</si>
  <si>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</si>
  <si>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</si>
  <si>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</si>
  <si>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</si>
  <si>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</si>
  <si>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</si>
  <si>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</si>
  <si>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</si>
  <si>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</si>
  <si>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</si>
  <si>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</si>
  <si>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</si>
  <si>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</si>
  <si>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</si>
  <si>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</si>
  <si>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</si>
  <si>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</si>
  <si>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</si>
  <si>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</si>
  <si>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</si>
  <si>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</si>
  <si>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</si>
  <si>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</si>
  <si>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</si>
  <si>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</si>
  <si>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</si>
  <si>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</si>
  <si>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</si>
  <si>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</si>
  <si>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</si>
  <si>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</si>
  <si>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</si>
  <si>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</si>
  <si>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</si>
  <si>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</si>
  <si>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</si>
  <si>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</si>
  <si>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</si>
  <si>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</si>
  <si>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</si>
  <si>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</si>
  <si>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</si>
  <si>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</si>
  <si>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</si>
  <si>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</si>
  <si>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</si>
  <si>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</si>
  <si>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</si>
  <si>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</si>
  <si>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</si>
  <si>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</si>
  <si>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</si>
  <si>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</si>
  <si>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</si>
  <si>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</si>
  <si>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</si>
  <si>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</si>
  <si>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</si>
  <si>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</si>
  <si>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</si>
  <si>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</si>
  <si>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</si>
  <si>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</si>
  <si>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</si>
  <si>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</si>
  <si>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</si>
  <si>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</si>
  <si>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</si>
  <si>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</si>
  <si>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</si>
  <si>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</si>
  <si>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</si>
  <si>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</si>
  <si>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</si>
  <si>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</si>
  <si>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</si>
  <si>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</si>
  <si>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</si>
  <si>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</si>
  <si>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</si>
  <si>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</si>
  <si>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</si>
  <si>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</si>
  <si>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</si>
  <si>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</si>
  <si>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</si>
  <si>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</si>
  <si>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</si>
  <si>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</si>
  <si>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</si>
  <si>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</si>
  <si>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</si>
  <si>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</si>
  <si>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</si>
  <si>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</si>
  <si>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</si>
  <si>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</si>
  <si>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</si>
  <si>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</si>
  <si>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</si>
  <si>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</si>
  <si>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</si>
  <si>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</si>
  <si>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</si>
  <si>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</si>
  <si>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</si>
  <si>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</si>
  <si>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</si>
  <si>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</si>
  <si>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</si>
  <si>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</si>
  <si>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</si>
  <si>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</si>
  <si>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</si>
  <si>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</si>
  <si>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</si>
  <si>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</si>
  <si>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</si>
  <si>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</si>
  <si>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</si>
  <si>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</si>
  <si>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</si>
  <si>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</si>
  <si>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</si>
  <si>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</si>
  <si>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</si>
  <si>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</si>
  <si>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</si>
  <si>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</si>
  <si>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</si>
  <si>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</si>
  <si>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</si>
  <si>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</si>
  <si>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</si>
  <si>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</si>
  <si>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</si>
  <si>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</si>
  <si>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</si>
  <si>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</si>
  <si>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</si>
  <si>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</si>
  <si>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</si>
  <si>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</si>
  <si>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</si>
  <si>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</si>
  <si>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</si>
  <si>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</si>
  <si>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</si>
  <si>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</si>
  <si>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</si>
  <si>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</si>
  <si>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</si>
  <si>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</si>
  <si>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</si>
  <si>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</si>
  <si>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</si>
  <si>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</si>
  <si>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</si>
  <si>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</si>
  <si>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</si>
  <si>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</si>
  <si>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</si>
  <si>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</si>
  <si>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</si>
  <si>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</si>
  <si>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</si>
  <si>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</si>
  <si>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</si>
  <si>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</si>
  <si>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</si>
  <si>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</si>
  <si>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</si>
  <si>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</si>
  <si>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</si>
  <si>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</si>
  <si>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</si>
  <si>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</si>
  <si>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</si>
  <si>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</si>
  <si>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</si>
  <si>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</si>
  <si>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</si>
  <si>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</si>
  <si>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</si>
  <si>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</si>
  <si>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</si>
  <si>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</si>
  <si>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</si>
  <si>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</si>
  <si>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</si>
  <si>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</si>
  <si>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</si>
  <si>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</si>
  <si>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</si>
  <si>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</si>
  <si>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</si>
  <si>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</si>
  <si>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</si>
  <si>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</si>
  <si>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</si>
  <si>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</si>
  <si>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</si>
  <si>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</si>
  <si>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</si>
  <si>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</si>
  <si>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</si>
  <si>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</si>
  <si>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</si>
  <si>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</si>
  <si>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</si>
  <si>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</si>
  <si>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</si>
  <si>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</si>
  <si>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</si>
  <si>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</si>
  <si>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</si>
  <si>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</si>
  <si>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</si>
  <si>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</si>
  <si>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</si>
  <si>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</si>
  <si>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</si>
  <si>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</si>
  <si>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</si>
  <si>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</si>
  <si>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</si>
  <si>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</si>
  <si>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</si>
  <si>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</si>
  <si>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</si>
  <si>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</si>
  <si>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</si>
  <si>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</si>
  <si>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</si>
  <si>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</si>
  <si>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</si>
  <si>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</si>
  <si>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</si>
  <si>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</si>
  <si>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</si>
  <si>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</si>
  <si>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</si>
  <si>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</si>
  <si>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</si>
  <si>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</si>
  <si>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</si>
  <si>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</si>
  <si>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</si>
  <si>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</si>
  <si>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</si>
  <si>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</si>
  <si>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</si>
  <si>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</si>
  <si>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</si>
  <si>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</si>
  <si>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</si>
  <si>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</si>
  <si>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</si>
  <si>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</si>
  <si>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</si>
  <si>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</si>
  <si>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</si>
  <si>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</si>
  <si>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</si>
  <si>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</si>
  <si>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</si>
  <si>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</si>
  <si>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</si>
  <si>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</si>
  <si>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</si>
  <si>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</si>
  <si>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</si>
  <si>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</si>
  <si>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</si>
  <si>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</si>
  <si>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</si>
  <si>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</si>
  <si>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</si>
  <si>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</si>
  <si>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</si>
  <si>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</si>
  <si>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</si>
  <si>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</si>
  <si>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</si>
  <si>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</si>
  <si>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</si>
  <si>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</si>
  <si>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</si>
  <si>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</si>
  <si>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</si>
  <si>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</si>
  <si>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</si>
  <si>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</si>
  <si>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</si>
  <si>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</si>
  <si>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</si>
  <si>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</si>
  <si>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</si>
  <si>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</si>
  <si>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</si>
  <si>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</si>
  <si>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</si>
  <si>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</si>
  <si>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</si>
  <si>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</si>
  <si>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</si>
  <si>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</si>
  <si>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</si>
  <si>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</si>
  <si>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</si>
  <si>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</si>
  <si>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</si>
  <si>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</si>
  <si>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</si>
  <si>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</si>
  <si>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</si>
  <si>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</si>
  <si>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</si>
  <si>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</si>
  <si>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</si>
  <si>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</si>
  <si>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</si>
  <si>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</si>
  <si>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</si>
  <si>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</si>
  <si>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</si>
  <si>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</si>
  <si>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</si>
  <si>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</si>
  <si>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</si>
  <si>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</si>
  <si>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</si>
  <si>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</si>
  <si>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</si>
  <si>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</si>
  <si>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</si>
  <si>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</si>
  <si>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</si>
  <si>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</si>
  <si>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</si>
  <si>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</si>
  <si>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</si>
  <si>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</si>
  <si>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</si>
  <si>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</si>
  <si>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</si>
  <si>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</si>
  <si>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</si>
  <si>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</si>
  <si>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</si>
  <si>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</si>
  <si>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</si>
  <si>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</si>
  <si>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</si>
  <si>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</si>
  <si>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</si>
  <si>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</si>
  <si>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</si>
  <si>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</si>
  <si>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</si>
  <si>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</si>
  <si>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</si>
  <si>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</si>
  <si>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</si>
  <si>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</si>
  <si>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</si>
  <si>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</si>
  <si>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</si>
  <si>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</si>
  <si>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</si>
  <si>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</si>
  <si>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</si>
  <si>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</si>
  <si>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</si>
  <si>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</si>
  <si>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</si>
  <si>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</si>
  <si>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</si>
  <si>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</si>
  <si>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</si>
  <si>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</si>
  <si>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</si>
  <si>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</si>
  <si>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</si>
  <si>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</si>
  <si>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</si>
  <si>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</si>
  <si>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</si>
  <si>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</si>
  <si>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</si>
  <si>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</si>
  <si>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</si>
  <si>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</si>
  <si>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</si>
  <si>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</si>
  <si>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</si>
  <si>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</si>
  <si>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</si>
  <si>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</si>
  <si>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</si>
  <si>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</si>
  <si>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</si>
  <si>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</si>
  <si>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</si>
  <si>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</si>
  <si>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</si>
  <si>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</si>
  <si>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</si>
  <si>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</si>
  <si>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</si>
  <si>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</si>
  <si>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</si>
  <si>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</si>
  <si>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</si>
  <si>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</si>
  <si>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</si>
  <si>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</si>
  <si>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</si>
  <si>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</si>
  <si>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</si>
  <si>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</si>
  <si>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</si>
  <si>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</si>
  <si>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</si>
  <si>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</si>
  <si>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</si>
  <si>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</si>
  <si>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</si>
  <si>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</si>
  <si>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</si>
  <si>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</si>
  <si>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</si>
  <si>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</si>
  <si>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</si>
  <si>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</si>
  <si>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</si>
  <si>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</si>
  <si>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</si>
  <si>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</si>
  <si>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</si>
  <si>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</si>
  <si>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</si>
  <si>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</si>
  <si>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</si>
  <si>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</si>
  <si>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</si>
  <si>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</si>
  <si>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</si>
  <si>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</si>
  <si>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</si>
  <si>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</si>
  <si>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</si>
  <si>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</si>
  <si>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</si>
  <si>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</si>
  <si>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</si>
  <si>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</si>
  <si>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</si>
  <si>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</si>
  <si>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</si>
  <si>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</si>
  <si>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</si>
  <si>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</si>
  <si>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</si>
  <si>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</si>
  <si>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</si>
  <si>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</si>
  <si>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</si>
  <si>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</si>
  <si>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</si>
  <si>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</si>
  <si>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</si>
  <si>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</si>
  <si>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</si>
  <si>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</si>
  <si>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</si>
  <si>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</si>
  <si>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</si>
  <si>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</si>
  <si>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</si>
  <si>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</si>
  <si>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</si>
  <si>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</si>
  <si>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</si>
  <si>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</si>
  <si>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</si>
  <si>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</si>
  <si>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</si>
  <si>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</si>
  <si>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</si>
  <si>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</si>
  <si>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</si>
  <si>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</si>
  <si>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</si>
  <si>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</si>
  <si>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</si>
  <si>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</si>
  <si>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</si>
  <si>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</si>
  <si>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</si>
  <si>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</si>
  <si>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</si>
  <si>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</si>
  <si>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</si>
  <si>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</si>
  <si>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</si>
  <si>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</si>
  <si>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</si>
  <si>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</si>
  <si>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</si>
  <si>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</si>
  <si>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</si>
  <si>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</si>
  <si>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</si>
  <si>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</si>
  <si>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</si>
  <si>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</si>
  <si>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</si>
  <si>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</si>
  <si>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</si>
  <si>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</si>
  <si>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</si>
  <si>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</si>
  <si>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</si>
  <si>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</si>
  <si>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</si>
  <si>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</si>
  <si>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</si>
  <si>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</si>
  <si>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</si>
  <si>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</si>
  <si>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</si>
  <si>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</si>
  <si>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</si>
  <si>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</si>
  <si>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</si>
  <si>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</si>
  <si>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</si>
  <si>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</si>
  <si>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</si>
  <si>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</si>
  <si>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</si>
  <si>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</si>
  <si>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</si>
  <si>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</si>
  <si>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</si>
  <si>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</si>
  <si>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</si>
  <si>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</si>
  <si>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</si>
  <si>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</si>
  <si>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</si>
  <si>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</si>
  <si>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</si>
  <si>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</si>
  <si>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</si>
  <si>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</si>
  <si>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</si>
  <si>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</si>
  <si>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</si>
  <si>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</si>
  <si>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</si>
  <si>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</si>
  <si>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</si>
  <si>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</si>
  <si>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</si>
  <si>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</si>
  <si>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</si>
  <si>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</si>
  <si>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</si>
  <si>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</si>
  <si>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</si>
  <si>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</si>
  <si>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</si>
  <si>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</si>
  <si>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</si>
  <si>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</si>
  <si>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</si>
  <si>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</si>
  <si>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</si>
  <si>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</si>
  <si>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</si>
  <si>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</si>
  <si>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</si>
  <si>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</si>
  <si>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</si>
  <si>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</si>
  <si>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</si>
  <si>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</si>
  <si>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</si>
  <si>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</si>
  <si>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</si>
  <si>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</si>
  <si>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</si>
  <si>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</si>
  <si>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</si>
  <si>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</si>
  <si>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</si>
  <si>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</si>
  <si>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</si>
  <si>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</si>
  <si>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</si>
  <si>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</si>
  <si>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</si>
  <si>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</si>
  <si>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</si>
  <si>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</si>
  <si>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</si>
  <si>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</si>
  <si>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</si>
  <si>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</si>
  <si>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</si>
  <si>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</si>
  <si>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</si>
  <si>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</si>
  <si>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</si>
  <si>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</si>
  <si>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</si>
  <si>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</si>
  <si>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</si>
  <si>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</si>
  <si>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</si>
  <si>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</si>
  <si>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</si>
  <si>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</si>
  <si>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</si>
  <si>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</si>
  <si>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</si>
  <si>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</si>
  <si>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</si>
  <si>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</si>
  <si>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</si>
  <si>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</si>
  <si>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</si>
  <si>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</si>
  <si>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</si>
  <si>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</si>
  <si>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</si>
  <si>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</si>
  <si>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</si>
  <si>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</si>
  <si>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</si>
  <si>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</si>
  <si>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</si>
  <si>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</si>
  <si>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</si>
  <si>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</si>
  <si>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</si>
  <si>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</si>
  <si>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</si>
  <si>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</si>
  <si>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</si>
  <si>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</si>
  <si>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</si>
  <si>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</si>
  <si>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</si>
  <si>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</si>
  <si>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</si>
  <si>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</si>
  <si>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</si>
  <si>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</si>
  <si>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</si>
  <si>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</si>
  <si>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</si>
  <si>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</si>
  <si>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</si>
  <si>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</si>
  <si>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</si>
  <si>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</si>
  <si>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</si>
  <si>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</si>
  <si>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</si>
  <si>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</si>
  <si>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</si>
  <si>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</si>
  <si>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</si>
  <si>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</si>
  <si>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</si>
  <si>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</si>
  <si>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</si>
  <si>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</si>
  <si>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</si>
  <si>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</si>
  <si>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</si>
  <si>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</si>
  <si>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</si>
  <si>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</si>
  <si>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</si>
  <si>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</si>
  <si>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</si>
  <si>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</si>
  <si>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</si>
  <si>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</si>
  <si>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</si>
  <si>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</si>
  <si>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</si>
  <si>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</si>
  <si>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</si>
  <si>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</si>
  <si>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</si>
  <si>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</si>
  <si>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</si>
  <si>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</si>
  <si>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</si>
  <si>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</si>
  <si>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</si>
  <si>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</si>
  <si>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</si>
  <si>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</si>
  <si>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</si>
  <si>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</si>
  <si>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</si>
  <si>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</si>
  <si>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</si>
  <si>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</si>
  <si>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</si>
  <si>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</si>
  <si>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</si>
  <si>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</si>
  <si>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</si>
  <si>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</si>
  <si>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</si>
  <si>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</si>
  <si>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</si>
  <si>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</si>
  <si>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</si>
  <si>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</si>
  <si>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</si>
  <si>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</si>
  <si>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</si>
  <si>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</si>
  <si>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</si>
  <si>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</si>
  <si>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</si>
  <si>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</si>
  <si>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</si>
  <si>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</si>
  <si>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</si>
  <si>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</si>
  <si>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</si>
  <si>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</si>
  <si>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</si>
  <si>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</si>
  <si>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</si>
  <si>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</si>
  <si>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</si>
  <si>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</si>
  <si>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</si>
  <si>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</si>
  <si>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</si>
  <si>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</si>
  <si>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</si>
  <si>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</si>
  <si>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</si>
  <si>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</si>
  <si>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</si>
  <si>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</si>
  <si>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</si>
  <si>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</si>
  <si>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</si>
  <si>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</si>
  <si>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</si>
  <si>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</si>
  <si>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</si>
  <si>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</si>
  <si>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</si>
  <si>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</si>
  <si>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</si>
  <si>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</si>
  <si>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</si>
  <si>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</si>
  <si>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</si>
  <si>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</si>
  <si>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</si>
  <si>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</si>
  <si>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</si>
  <si>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</si>
  <si>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</si>
  <si>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</si>
  <si>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</si>
  <si>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</si>
  <si>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</si>
  <si>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</si>
  <si>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</si>
  <si>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</si>
  <si>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</si>
  <si>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</si>
  <si>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</si>
  <si>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</si>
  <si>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</si>
  <si>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</si>
  <si>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</si>
  <si>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</si>
  <si>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</si>
  <si>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</si>
  <si>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</si>
  <si>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</si>
  <si>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</si>
  <si>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</si>
  <si>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</si>
  <si>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</si>
  <si>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</si>
  <si>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</si>
  <si>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</si>
  <si>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</si>
  <si>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</si>
  <si>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</si>
  <si>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</si>
  <si>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</si>
  <si>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</si>
  <si>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</si>
  <si>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</si>
  <si>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</si>
  <si>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</si>
  <si>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</si>
  <si>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</si>
  <si>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</si>
  <si>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</si>
  <si>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</si>
  <si>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</si>
  <si>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</si>
  <si>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</si>
  <si>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</si>
  <si>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</si>
  <si>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</si>
  <si>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</si>
  <si>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</si>
  <si>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</si>
  <si>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</si>
  <si>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</si>
  <si>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</si>
  <si>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</si>
  <si>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</si>
  <si>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</si>
  <si>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</si>
  <si>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</si>
  <si>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</si>
  <si>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</si>
  <si>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</si>
  <si>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</si>
  <si>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</si>
  <si>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</si>
  <si>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</si>
  <si>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</si>
  <si>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</si>
  <si>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</si>
  <si>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</si>
  <si>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</si>
  <si>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</si>
  <si>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</si>
  <si>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</si>
  <si>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</si>
  <si>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</si>
  <si>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</si>
  <si>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</si>
  <si>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</si>
  <si>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</si>
  <si>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</si>
  <si>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</si>
  <si>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</si>
  <si>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</si>
  <si>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</si>
  <si>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</si>
  <si>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</si>
  <si>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</si>
  <si>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</si>
  <si>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</si>
  <si>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</si>
  <si>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</si>
  <si>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</si>
  <si>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</si>
  <si>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</si>
  <si>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</si>
  <si>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</si>
  <si>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</si>
  <si>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</si>
  <si>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</si>
  <si>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</si>
  <si>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</si>
  <si>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</si>
  <si>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</si>
  <si>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</si>
  <si>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</si>
  <si>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</si>
  <si>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</si>
  <si>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</si>
  <si>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</si>
  <si>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</si>
  <si>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</si>
  <si>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</si>
  <si>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</si>
  <si>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</si>
  <si>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</si>
  <si>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</si>
  <si>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</si>
  <si>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</si>
  <si>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</si>
  <si>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</si>
  <si>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</si>
  <si>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</si>
  <si>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</si>
  <si>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</si>
  <si>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</si>
  <si>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</si>
  <si>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</si>
  <si>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</si>
  <si>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</si>
  <si>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</si>
  <si>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</si>
  <si>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</si>
  <si>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</si>
  <si>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</si>
  <si>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</si>
  <si>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</si>
  <si>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</si>
  <si>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</si>
  <si>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</si>
  <si>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</si>
  <si>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</si>
  <si>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</si>
  <si>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</si>
  <si>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</si>
  <si>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</si>
  <si>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</si>
  <si>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</si>
  <si>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</si>
  <si>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</si>
  <si>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</si>
  <si>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</si>
  <si>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</si>
  <si>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</si>
  <si>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</si>
  <si>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</si>
  <si>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</si>
  <si>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</si>
  <si>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</si>
  <si>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</si>
  <si>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</si>
  <si>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</si>
  <si>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</si>
  <si>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</si>
  <si>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</si>
  <si>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</si>
  <si>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</si>
  <si>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</si>
  <si>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</si>
  <si>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</si>
  <si>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</si>
  <si>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</si>
  <si>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</si>
  <si>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</si>
  <si>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</si>
  <si>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</si>
  <si>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</si>
  <si>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</si>
  <si>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</si>
  <si>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</si>
  <si>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</si>
  <si>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</si>
  <si>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</si>
  <si>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</si>
  <si>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</si>
  <si>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</si>
  <si>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</si>
  <si>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</si>
  <si>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</si>
  <si>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</si>
  <si>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</si>
  <si>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</si>
  <si>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</si>
  <si>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</si>
  <si>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</si>
  <si>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</si>
  <si>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</si>
  <si>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</si>
  <si>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</si>
  <si>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</si>
  <si>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</si>
  <si>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</si>
  <si>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</si>
  <si>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</si>
  <si>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</si>
  <si>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</si>
  <si>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</si>
  <si>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</si>
  <si>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</si>
  <si>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</si>
  <si>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</si>
  <si>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</si>
  <si>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</si>
  <si>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</si>
  <si>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</si>
  <si>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</si>
  <si>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</si>
  <si>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</si>
  <si>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</si>
  <si>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</si>
  <si>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</si>
  <si>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</si>
  <si>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</si>
  <si>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</si>
  <si>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</si>
  <si>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</si>
  <si>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</si>
  <si>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</si>
  <si>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</si>
  <si>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</si>
  <si>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</si>
  <si>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</si>
  <si>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</si>
  <si>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</si>
  <si>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</si>
  <si>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</si>
  <si>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</si>
  <si>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</si>
  <si>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</si>
  <si>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</si>
  <si>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</si>
  <si>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</si>
  <si>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</si>
  <si>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</si>
  <si>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</si>
  <si>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</si>
  <si>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</si>
  <si>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</si>
  <si>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</si>
  <si>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</si>
  <si>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</si>
  <si>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</si>
  <si>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</si>
  <si>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</si>
  <si>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</si>
  <si>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</si>
  <si>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</si>
  <si>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</si>
  <si>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</si>
  <si>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</si>
  <si>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</si>
  <si>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</si>
  <si>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</si>
  <si>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</si>
  <si>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</si>
  <si>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</si>
  <si>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</si>
  <si>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</si>
  <si>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</si>
  <si>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</si>
  <si>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</si>
  <si>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</si>
  <si>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</si>
  <si>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</si>
  <si>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</si>
  <si>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</si>
  <si>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</si>
  <si>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</si>
  <si>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</si>
  <si>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</si>
  <si>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</si>
  <si>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</si>
  <si>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</si>
  <si>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</si>
  <si>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</si>
  <si>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</si>
  <si>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</si>
  <si>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</si>
  <si>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</si>
  <si>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</si>
  <si>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</si>
  <si>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</si>
  <si>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</si>
  <si>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</si>
  <si>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</si>
  <si>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</si>
  <si>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</si>
  <si>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</si>
  <si>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</si>
  <si>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</si>
  <si>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</si>
  <si>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</si>
  <si>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</si>
  <si>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</si>
  <si>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</si>
  <si>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</si>
  <si>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</si>
  <si>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</si>
  <si>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</si>
  <si>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</si>
  <si>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</si>
  <si>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</si>
  <si>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</si>
  <si>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</si>
  <si>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</si>
  <si>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</si>
  <si>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</si>
  <si>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</si>
  <si>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</si>
  <si>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</si>
  <si>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</si>
  <si>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</si>
  <si>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</si>
  <si>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</si>
  <si>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</si>
  <si>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</si>
  <si>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</si>
  <si>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</si>
  <si>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</si>
  <si>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</si>
  <si>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</si>
  <si>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</si>
  <si>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</si>
  <si>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</si>
  <si>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</si>
  <si>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</si>
  <si>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</si>
  <si>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</si>
  <si>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</si>
  <si>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</si>
  <si>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</si>
  <si>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</si>
  <si>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</si>
  <si>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</si>
  <si>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</si>
  <si>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</si>
  <si>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</si>
  <si>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</si>
  <si>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</si>
  <si>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</si>
  <si>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</si>
  <si>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</si>
  <si>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</si>
  <si>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</si>
  <si>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</si>
  <si>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</si>
  <si>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</si>
  <si>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</si>
  <si>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</si>
  <si>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</si>
  <si>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</si>
  <si>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</si>
  <si>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</si>
  <si>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</si>
  <si>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</si>
  <si>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</si>
  <si>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</si>
  <si>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</si>
  <si>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</si>
  <si>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</si>
  <si>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</si>
  <si>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</si>
  <si>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</si>
  <si>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</si>
  <si>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</si>
  <si>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</si>
  <si>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</si>
  <si>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</si>
  <si>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</si>
  <si>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</si>
  <si>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</si>
  <si>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</si>
  <si>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</si>
  <si>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</si>
  <si>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</si>
  <si>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</si>
  <si>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</si>
  <si>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</si>
  <si>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</si>
  <si>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</si>
  <si>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</si>
  <si>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</si>
  <si>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</si>
  <si>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</si>
  <si>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</si>
  <si>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</si>
  <si>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</si>
  <si>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</si>
  <si>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</si>
  <si>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</si>
  <si>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</si>
  <si>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</si>
  <si>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</si>
  <si>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</si>
  <si>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</si>
  <si>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</si>
  <si>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</si>
  <si>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</si>
  <si>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</si>
  <si>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</si>
  <si>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</si>
  <si>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</si>
  <si>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</si>
  <si>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</si>
  <si>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</si>
  <si>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</si>
  <si>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</si>
  <si>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</si>
  <si>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</si>
  <si>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</si>
  <si>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</si>
  <si>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</si>
  <si>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</si>
  <si>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</si>
  <si>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</si>
  <si>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</si>
  <si>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</si>
  <si>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</si>
  <si>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</si>
  <si>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</si>
  <si>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</si>
  <si>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</si>
  <si>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</si>
  <si>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</si>
  <si>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</si>
  <si>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</si>
  <si>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</si>
  <si>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</si>
  <si>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</si>
  <si>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</si>
  <si>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</si>
  <si>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</si>
  <si>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</si>
  <si>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</si>
  <si>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</si>
  <si>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</si>
  <si>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</si>
  <si>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</si>
  <si>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</si>
  <si>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</si>
  <si>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</si>
  <si>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</si>
  <si>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</si>
  <si>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</si>
  <si>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</si>
  <si>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</si>
  <si>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</si>
  <si>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</si>
  <si>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</si>
  <si>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</si>
  <si>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</si>
  <si>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</si>
  <si>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</si>
  <si>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</si>
  <si>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</si>
  <si>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</si>
  <si>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</si>
  <si>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</si>
  <si>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</si>
  <si>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</si>
  <si>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</si>
  <si>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</si>
  <si>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</si>
  <si>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</si>
  <si>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</si>
  <si>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</si>
  <si>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</si>
  <si>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</si>
  <si>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</si>
  <si>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</si>
  <si>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</si>
  <si>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</si>
  <si>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</si>
  <si>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</si>
  <si>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</si>
  <si>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</si>
  <si>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</si>
  <si>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</si>
  <si>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</si>
  <si>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</si>
  <si>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</si>
  <si>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</si>
  <si>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</si>
  <si>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</si>
  <si>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</si>
  <si>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</si>
  <si>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</si>
  <si>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</si>
  <si>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</si>
  <si>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</si>
  <si>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</si>
  <si>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</si>
  <si>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</si>
  <si>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</si>
  <si>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</si>
  <si>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</si>
  <si>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</si>
  <si>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</si>
  <si>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</si>
  <si>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</si>
  <si>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</si>
  <si>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</si>
  <si>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</si>
  <si>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</si>
  <si>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</si>
  <si>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</si>
  <si>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</si>
  <si>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</si>
  <si>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</si>
  <si>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</si>
  <si>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</si>
  <si>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</si>
  <si>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</si>
  <si>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</si>
  <si>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</si>
  <si>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</si>
  <si>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</si>
  <si>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</si>
  <si>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</si>
  <si>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</si>
  <si>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</si>
  <si>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</si>
  <si>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</si>
  <si>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</si>
  <si>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</si>
  <si>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</si>
  <si>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</si>
  <si>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</si>
  <si>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</si>
  <si>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</si>
  <si>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</si>
  <si>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</si>
  <si>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</si>
  <si>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</si>
  <si>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</si>
  <si>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</si>
  <si>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</si>
  <si>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</si>
  <si>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</si>
  <si>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</si>
  <si>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</si>
  <si>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</si>
  <si>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</si>
  <si>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</si>
  <si>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</si>
  <si>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</si>
  <si>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</si>
  <si>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</si>
  <si>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</si>
  <si>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</si>
  <si>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</si>
  <si>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</si>
  <si>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</si>
  <si>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</si>
  <si>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</si>
  <si>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</si>
  <si>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</si>
  <si>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</si>
  <si>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</si>
  <si>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</si>
  <si>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</si>
  <si>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</si>
  <si>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</si>
  <si>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</si>
  <si>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</si>
  <si>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</si>
  <si>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</si>
  <si>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</si>
  <si>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</si>
  <si>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</si>
  <si>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</si>
  <si>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</si>
  <si>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</si>
  <si>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</si>
  <si>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</si>
  <si>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</si>
  <si>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</si>
  <si>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</si>
  <si>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</si>
  <si>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</si>
  <si>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</si>
  <si>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</si>
  <si>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</si>
  <si>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</si>
  <si>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</si>
  <si>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</si>
  <si>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</si>
  <si>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</si>
  <si>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</si>
  <si>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</si>
  <si>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</si>
  <si>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</si>
  <si>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</si>
  <si>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</si>
  <si>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</si>
  <si>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</si>
  <si>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</si>
  <si>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</si>
  <si>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</si>
  <si>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</si>
  <si>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</si>
  <si>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</si>
  <si>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</si>
  <si>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</si>
  <si>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</si>
  <si>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</si>
  <si>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</si>
  <si>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</si>
  <si>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</si>
  <si>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</si>
  <si>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</si>
  <si>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</si>
  <si>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</si>
  <si>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</si>
  <si>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</si>
  <si>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</si>
  <si>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</si>
  <si>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</si>
  <si>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</si>
  <si>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</si>
  <si>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</si>
  <si>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</si>
  <si>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</si>
  <si>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</si>
  <si>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</si>
  <si>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</si>
  <si>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</si>
  <si>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</si>
  <si>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</si>
  <si>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</si>
  <si>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</si>
  <si>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</si>
  <si>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</si>
  <si>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</si>
  <si>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</si>
  <si>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</si>
  <si>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</si>
  <si>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</si>
  <si>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</si>
  <si>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</si>
  <si>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</si>
  <si>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</si>
  <si>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</si>
  <si>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</si>
  <si>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</si>
  <si>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</si>
  <si>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</si>
  <si>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</si>
  <si>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</si>
  <si>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</si>
  <si>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</si>
  <si>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</si>
  <si>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</si>
  <si>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</si>
  <si>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</si>
  <si>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</si>
  <si>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</si>
  <si>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</si>
  <si>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</si>
  <si>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</si>
  <si>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</si>
  <si>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</si>
  <si>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</si>
  <si>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</si>
  <si>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</si>
  <si>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</si>
  <si>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</si>
  <si>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</si>
  <si>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</si>
  <si>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</si>
  <si>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</si>
  <si>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</si>
  <si>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</si>
  <si>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</si>
  <si>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</si>
  <si>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</si>
  <si>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</si>
  <si>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</si>
  <si>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</si>
  <si>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</si>
  <si>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</si>
  <si>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</si>
  <si>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</si>
  <si>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</si>
  <si>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</si>
  <si>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</si>
  <si>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</si>
  <si>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</si>
  <si>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</si>
  <si>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</si>
  <si>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</si>
  <si>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</si>
  <si>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</si>
  <si>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</si>
  <si>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</si>
  <si>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</si>
  <si>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</si>
  <si>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</si>
  <si>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</si>
  <si>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</si>
  <si>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</si>
  <si>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</si>
  <si>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</si>
  <si>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</si>
  <si>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</si>
  <si>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</si>
  <si>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</si>
  <si>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</si>
  <si>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</si>
  <si>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</si>
  <si>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</si>
  <si>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</si>
  <si>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</si>
  <si>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</si>
  <si>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</si>
  <si>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</si>
  <si>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</si>
  <si>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</si>
  <si>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</si>
  <si>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</si>
  <si>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</si>
  <si>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</si>
  <si>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</si>
  <si>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</si>
  <si>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</si>
  <si>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</si>
  <si>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</si>
  <si>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</si>
  <si>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</si>
  <si>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</si>
  <si>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</si>
  <si>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</si>
  <si>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</si>
  <si>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</si>
  <si>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</si>
  <si>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</si>
  <si>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</si>
  <si>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</si>
  <si>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</si>
  <si>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</si>
  <si>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</si>
  <si>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</si>
  <si>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</si>
  <si>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</si>
  <si>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</si>
  <si>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</si>
  <si>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</si>
  <si>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</si>
  <si>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</si>
  <si>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</si>
  <si>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</si>
  <si>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</si>
  <si>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</si>
  <si>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</si>
  <si>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</si>
  <si>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</si>
  <si>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</si>
  <si>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</si>
  <si>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</si>
  <si>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</si>
  <si>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</si>
  <si>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</si>
  <si>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</si>
  <si>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</si>
  <si>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</si>
  <si>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</si>
  <si>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</si>
  <si>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</si>
  <si>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</si>
  <si>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</si>
  <si>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</si>
  <si>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</si>
  <si>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</si>
  <si>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</si>
  <si>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</si>
  <si>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</si>
  <si>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</si>
  <si>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</si>
  <si>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</si>
  <si>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</si>
  <si>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</si>
  <si>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</si>
  <si>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</si>
  <si>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</si>
  <si>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</si>
  <si>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</si>
  <si>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</si>
  <si>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</si>
  <si>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</si>
  <si>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</si>
  <si>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</si>
  <si>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</si>
  <si>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</si>
  <si>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</si>
  <si>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</si>
  <si>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</si>
  <si>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</si>
  <si>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</si>
  <si>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</si>
  <si>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</si>
  <si>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</si>
  <si>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</si>
  <si>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</si>
  <si>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</si>
  <si>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</si>
  <si>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</si>
  <si>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</si>
  <si>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</si>
  <si>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</si>
  <si>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</si>
  <si>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</si>
  <si>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</si>
  <si>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</si>
  <si>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</si>
  <si>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</si>
  <si>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</si>
  <si>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</si>
  <si>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</si>
  <si>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</si>
  <si>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</si>
  <si>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</si>
  <si>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</si>
  <si>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</si>
  <si>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</si>
  <si>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</si>
  <si>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</si>
  <si>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</si>
  <si>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</si>
  <si>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</si>
  <si>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</si>
  <si>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</si>
  <si>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</si>
  <si>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</si>
  <si>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</si>
  <si>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</si>
  <si>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</si>
  <si>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</si>
  <si>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</si>
  <si>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</si>
  <si>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</si>
  <si>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</si>
  <si>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</si>
  <si>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</si>
  <si>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</si>
  <si>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</si>
  <si>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</si>
  <si>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</si>
  <si>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</si>
  <si>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</si>
  <si>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</si>
  <si>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</si>
  <si>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</si>
  <si>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</si>
  <si>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</si>
  <si>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</si>
  <si>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</si>
  <si>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</si>
  <si>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</si>
  <si>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</si>
  <si>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</si>
  <si>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</si>
  <si>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</si>
  <si>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</si>
  <si>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</si>
  <si>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</si>
  <si>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</si>
  <si>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</si>
  <si>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</si>
  <si>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</si>
  <si>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</si>
  <si>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</si>
  <si>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</si>
  <si>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</si>
  <si>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</si>
  <si>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</si>
  <si>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</si>
  <si>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</si>
  <si>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</si>
  <si>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</si>
  <si>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</si>
  <si>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</si>
  <si>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</si>
  <si>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</si>
  <si>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</si>
  <si>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</si>
  <si>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</si>
  <si>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</si>
  <si>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</si>
  <si>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</si>
  <si>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</si>
  <si>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</si>
  <si>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</si>
  <si>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</si>
  <si>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</si>
  <si>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</si>
  <si>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</si>
  <si>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</si>
  <si>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</si>
  <si>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</si>
  <si>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</si>
  <si>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</si>
  <si>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</si>
  <si>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</si>
  <si>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</si>
  <si>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</si>
  <si>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</si>
  <si>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</si>
  <si>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</si>
  <si>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</si>
  <si>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</si>
  <si>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</si>
  <si>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</si>
  <si>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</si>
  <si>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</si>
  <si>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</si>
  <si>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</si>
  <si>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</si>
  <si>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</si>
  <si>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</si>
  <si>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</si>
  <si>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</si>
  <si>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</si>
  <si>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</si>
  <si>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</si>
  <si>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</si>
  <si>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</si>
  <si>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</si>
  <si>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</si>
  <si>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</si>
  <si>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</si>
  <si>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</si>
  <si>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</si>
  <si>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</si>
  <si>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</si>
  <si>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</si>
  <si>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</si>
  <si>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</si>
  <si>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</si>
  <si>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</si>
  <si>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</si>
  <si>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</si>
  <si>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</si>
  <si>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</si>
  <si>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</si>
  <si>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</si>
  <si>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</si>
  <si>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</si>
  <si>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</si>
  <si>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</si>
  <si>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</si>
  <si>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</si>
  <si>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</si>
  <si>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</si>
  <si>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</si>
  <si>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</si>
  <si>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</si>
  <si>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</si>
  <si>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</si>
  <si>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</si>
  <si>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</si>
  <si>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</si>
  <si>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</si>
  <si>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</si>
  <si>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</si>
  <si>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</si>
  <si>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</si>
  <si>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</si>
  <si>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</si>
  <si>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</si>
  <si>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</si>
  <si>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</si>
  <si>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</si>
  <si>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</si>
  <si>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</si>
  <si>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</si>
  <si>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</si>
  <si>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</si>
  <si>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</si>
  <si>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</si>
  <si>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</si>
  <si>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</si>
  <si>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</si>
  <si>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</si>
  <si>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</si>
  <si>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</si>
  <si>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</si>
  <si>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</si>
  <si>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</si>
  <si>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</si>
  <si>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</si>
  <si>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</si>
  <si>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</si>
  <si>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</si>
  <si>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</si>
  <si>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</si>
  <si>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</si>
  <si>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</si>
  <si>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</si>
  <si>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</si>
  <si>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</si>
  <si>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</si>
  <si>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</si>
  <si>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</si>
  <si>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</si>
  <si>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</si>
  <si>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</si>
  <si>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</si>
  <si>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</si>
  <si>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</si>
  <si>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</si>
  <si>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</si>
  <si>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</si>
  <si>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</si>
  <si>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</si>
  <si>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</si>
  <si>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</si>
  <si>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</si>
  <si>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</si>
  <si>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</si>
  <si>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</si>
  <si>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</si>
  <si>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</si>
  <si>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</si>
  <si>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</si>
  <si>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</si>
  <si>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</si>
  <si>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</si>
  <si>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</si>
  <si>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</si>
  <si>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</si>
  <si>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</si>
  <si>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</si>
  <si>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</si>
  <si>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</si>
  <si>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</si>
  <si>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</si>
  <si>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</si>
  <si>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</si>
  <si>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</si>
  <si>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</si>
  <si>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</si>
  <si>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</si>
  <si>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</si>
  <si>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</si>
  <si>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</si>
  <si>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</si>
  <si>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</si>
  <si>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</si>
  <si>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</si>
  <si>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</si>
  <si>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</si>
  <si>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</si>
  <si>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</si>
  <si>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</si>
  <si>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</si>
  <si>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</si>
  <si>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</si>
  <si>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</si>
  <si>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</si>
  <si>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</si>
  <si>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</si>
  <si>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</si>
  <si>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</si>
  <si>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</si>
  <si>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</si>
  <si>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</si>
  <si>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</si>
  <si>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</si>
  <si>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</si>
  <si>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</si>
  <si>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</si>
  <si>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</si>
  <si>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</si>
  <si>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</si>
  <si>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</si>
  <si>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</si>
  <si>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</si>
  <si>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</si>
  <si>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</si>
  <si>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</si>
  <si>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</si>
  <si>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</si>
  <si>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</si>
  <si>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</si>
  <si>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</si>
  <si>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</si>
  <si>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</si>
  <si>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</si>
  <si>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</si>
  <si>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</si>
  <si>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</si>
  <si>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</si>
  <si>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</si>
  <si>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</si>
  <si>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</si>
  <si>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</si>
  <si>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</si>
  <si>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</si>
  <si>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</si>
  <si>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</si>
  <si>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</si>
  <si>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</si>
  <si>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</si>
  <si>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</si>
  <si>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</si>
  <si>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</si>
  <si>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</si>
  <si>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</si>
  <si>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</si>
  <si>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</si>
  <si>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</si>
  <si>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</si>
  <si>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</si>
  <si>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</si>
  <si>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</si>
  <si>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</si>
  <si>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</si>
  <si>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</si>
  <si>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</si>
  <si>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</si>
  <si>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</si>
  <si>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</si>
  <si>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</si>
  <si>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</si>
  <si>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</si>
  <si>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</si>
  <si>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</si>
  <si>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</si>
  <si>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</si>
  <si>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</si>
  <si>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</si>
  <si>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</si>
  <si>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</si>
  <si>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</si>
  <si>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</si>
  <si>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</si>
  <si>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</si>
  <si>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</si>
  <si>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</si>
  <si>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</si>
  <si>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</si>
  <si>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</si>
  <si>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</si>
  <si>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</si>
  <si>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</si>
  <si>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</si>
  <si>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</si>
  <si>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</si>
  <si>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</si>
  <si>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</si>
  <si>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</si>
  <si>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</si>
  <si>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</si>
  <si>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</si>
  <si>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</si>
  <si>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</si>
  <si>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</si>
  <si>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</si>
  <si>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</si>
  <si>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</si>
  <si>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</si>
  <si>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</si>
  <si>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</si>
  <si>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</si>
  <si>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</si>
  <si>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</si>
  <si>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</si>
  <si>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</si>
  <si>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</si>
  <si>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</si>
  <si>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</si>
  <si>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</si>
  <si>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</si>
  <si>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</si>
  <si>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</si>
  <si>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</si>
  <si>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</si>
  <si>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</si>
  <si>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</si>
  <si>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</si>
  <si>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</si>
  <si>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</si>
  <si>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</si>
  <si>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</si>
  <si>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</si>
  <si>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</si>
  <si>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</si>
  <si>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</si>
  <si>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</si>
  <si>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</si>
  <si>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</si>
  <si>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</si>
  <si>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</si>
  <si>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</si>
  <si>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</si>
  <si>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</si>
  <si>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</si>
  <si>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</si>
  <si>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</si>
  <si>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</si>
  <si>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</si>
  <si>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</si>
  <si>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</si>
  <si>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</si>
  <si>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</si>
  <si>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</si>
  <si>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</si>
  <si>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</si>
  <si>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</si>
  <si>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</si>
  <si>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</si>
  <si>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</si>
  <si>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</si>
  <si>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</si>
  <si>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</si>
  <si>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</si>
  <si>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</si>
  <si>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</si>
  <si>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</si>
  <si>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</si>
  <si>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</si>
  <si>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</si>
  <si>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</si>
  <si>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</si>
  <si>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</si>
  <si>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</si>
  <si>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</si>
  <si>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</si>
  <si>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</si>
  <si>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</si>
  <si>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</si>
  <si>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</si>
  <si>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</si>
  <si>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</si>
  <si>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</si>
  <si>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</si>
  <si>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</si>
  <si>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</si>
  <si>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</si>
  <si>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</si>
  <si>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</si>
  <si>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</si>
  <si>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</si>
  <si>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</si>
  <si>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</si>
  <si>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</si>
  <si>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</si>
  <si>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</si>
  <si>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</si>
  <si>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</si>
  <si>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</si>
  <si>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</si>
  <si>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</si>
  <si>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</si>
  <si>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</si>
  <si>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</si>
  <si>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</si>
  <si>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</si>
  <si>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</si>
  <si>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</si>
  <si>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</si>
  <si>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</si>
  <si>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</si>
  <si>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</si>
  <si>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</si>
  <si>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</si>
  <si>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</si>
  <si>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</si>
  <si>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</si>
  <si>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</si>
  <si>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</si>
  <si>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</si>
  <si>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</si>
  <si>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</si>
  <si>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</si>
  <si>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</si>
  <si>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</si>
  <si>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</si>
  <si>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</si>
  <si>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</si>
  <si>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</si>
  <si>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</si>
  <si>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</si>
  <si>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</si>
  <si>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</si>
  <si>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</si>
  <si>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</si>
  <si>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</si>
  <si>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</si>
  <si>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</si>
  <si>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</si>
  <si>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</si>
  <si>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</si>
  <si>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</si>
  <si>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</si>
  <si>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</si>
  <si>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</si>
  <si>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</si>
  <si>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</si>
  <si>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</si>
  <si>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</si>
  <si>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</si>
  <si>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</si>
  <si>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</si>
  <si>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</si>
  <si>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</si>
  <si>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</si>
  <si>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</si>
  <si>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</si>
  <si>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</si>
  <si>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</si>
  <si>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</si>
  <si>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</si>
  <si>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</si>
  <si>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</si>
  <si>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</si>
  <si>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</si>
  <si>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</si>
  <si>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</si>
  <si>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</si>
  <si>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</si>
  <si>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</si>
  <si>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</si>
  <si>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</si>
  <si>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</si>
  <si>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</si>
  <si>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</si>
  <si>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</si>
  <si>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</si>
  <si>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</si>
  <si>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</si>
  <si>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</si>
  <si>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</si>
  <si>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</si>
  <si>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</si>
  <si>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</si>
  <si>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</si>
  <si>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</si>
  <si>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</si>
  <si>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</si>
  <si>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</si>
  <si>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</si>
  <si>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</si>
  <si>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</si>
  <si>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</si>
  <si>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</si>
  <si>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</si>
  <si>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</si>
  <si>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</si>
  <si>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</si>
  <si>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</si>
  <si>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</si>
  <si>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</si>
  <si>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</si>
  <si>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</si>
  <si>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</si>
  <si>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</si>
  <si>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</si>
  <si>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</si>
  <si>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</si>
  <si>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</si>
  <si>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</si>
  <si>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</si>
  <si>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</si>
  <si>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</si>
  <si>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</si>
  <si>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</si>
  <si>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</si>
  <si>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</si>
  <si>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</si>
  <si>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</si>
  <si>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</si>
  <si>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</si>
  <si>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</si>
  <si>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</si>
  <si>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</si>
  <si>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</si>
  <si>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</si>
  <si>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</si>
  <si>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</si>
  <si>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</si>
  <si>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</si>
  <si>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</si>
  <si>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</si>
  <si>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</si>
  <si>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</si>
  <si>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</si>
  <si>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</si>
  <si>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</si>
  <si>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</si>
  <si>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</si>
  <si>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</si>
  <si>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</si>
  <si>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</si>
  <si>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</si>
  <si>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</si>
  <si>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</si>
  <si>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</si>
  <si>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</si>
  <si>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</si>
  <si>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</si>
  <si>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</si>
  <si>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</si>
  <si>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</si>
  <si>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</si>
  <si>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</si>
  <si>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</si>
  <si>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</si>
  <si>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</si>
  <si>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</si>
  <si>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</si>
  <si>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</si>
  <si>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</si>
  <si>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</si>
  <si>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</si>
  <si>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</si>
  <si>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</si>
  <si>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</si>
  <si>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</si>
  <si>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</si>
  <si>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</si>
  <si>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</si>
  <si>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</si>
  <si>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</si>
  <si>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</si>
  <si>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</si>
  <si>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</si>
  <si>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</si>
  <si>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</si>
  <si>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</si>
  <si>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</si>
  <si>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</si>
  <si>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</si>
  <si>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</si>
  <si>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</si>
  <si>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</si>
  <si>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</si>
  <si>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</si>
  <si>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</si>
  <si>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</si>
  <si>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</si>
  <si>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</si>
  <si>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</si>
  <si>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</si>
  <si>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</si>
  <si>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</si>
  <si>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</si>
  <si>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</si>
  <si>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</si>
  <si>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</si>
  <si>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</si>
  <si>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</si>
  <si>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</si>
  <si>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</si>
  <si>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</si>
  <si>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</si>
  <si>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</si>
  <si>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</si>
  <si>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</si>
  <si>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</si>
  <si>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</si>
  <si>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</si>
  <si>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</si>
  <si>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</si>
  <si>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</si>
  <si>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</si>
  <si>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</si>
  <si>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</si>
  <si>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</si>
  <si>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</si>
  <si>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</si>
  <si>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</si>
  <si>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</si>
  <si>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</si>
  <si>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</si>
  <si>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</si>
  <si>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</si>
  <si>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</si>
  <si>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</si>
  <si>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</si>
  <si>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</si>
  <si>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</si>
  <si>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</si>
  <si>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</si>
  <si>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</si>
  <si>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</si>
  <si>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</si>
  <si>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</si>
  <si>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</si>
  <si>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</si>
  <si>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</si>
  <si>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</si>
  <si>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</si>
  <si>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</si>
  <si>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</si>
  <si>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</si>
  <si>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</si>
  <si>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</si>
  <si>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</si>
  <si>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</si>
  <si>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</si>
  <si>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</si>
  <si>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</si>
  <si>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</si>
  <si>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</si>
  <si>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</si>
  <si>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</si>
  <si>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</si>
  <si>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</si>
  <si>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</si>
  <si>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</si>
  <si>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</si>
  <si>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</si>
  <si>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</si>
  <si>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</si>
  <si>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</si>
  <si>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</si>
  <si>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</si>
  <si>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</si>
  <si>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</si>
  <si>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</si>
  <si>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</si>
  <si>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</si>
  <si>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</si>
  <si>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</si>
  <si>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</si>
  <si>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</si>
  <si>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</si>
  <si>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</si>
  <si>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</si>
  <si>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</si>
  <si>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</si>
  <si>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</si>
  <si>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</si>
  <si>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</si>
  <si>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</si>
  <si>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</si>
  <si>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</si>
  <si>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</si>
  <si>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</si>
  <si>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</si>
  <si>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</si>
  <si>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</si>
  <si>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</si>
  <si>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</si>
  <si>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</si>
  <si>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</si>
  <si>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</si>
  <si>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</si>
  <si>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</si>
  <si>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</si>
  <si>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</si>
  <si>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</si>
  <si>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</si>
  <si>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</si>
  <si>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</si>
  <si>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</si>
  <si>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</si>
  <si>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</si>
  <si>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</si>
  <si>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</si>
  <si>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</si>
  <si>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</si>
  <si>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</si>
  <si>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</si>
  <si>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</si>
  <si>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</si>
  <si>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</si>
  <si>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</si>
  <si>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</si>
  <si>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</si>
  <si>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</si>
  <si>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</si>
  <si>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</si>
  <si>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</si>
  <si>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</si>
  <si>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</si>
  <si>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</si>
  <si>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</si>
  <si>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</si>
  <si>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</si>
  <si>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</si>
  <si>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</si>
  <si>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</si>
  <si>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</si>
  <si>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</si>
  <si>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</si>
  <si>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</si>
  <si>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</si>
  <si>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</si>
  <si>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</si>
  <si>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</si>
  <si>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</si>
  <si>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</si>
  <si>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</si>
  <si>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</si>
  <si>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</si>
  <si>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</si>
  <si>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</si>
  <si>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</si>
  <si>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</si>
  <si>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</si>
  <si>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</si>
  <si>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</si>
  <si>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</si>
  <si>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</si>
  <si>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</si>
  <si>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</si>
  <si>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</si>
  <si>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</si>
  <si>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</si>
  <si>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</si>
  <si>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</si>
  <si>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</si>
  <si>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</si>
  <si>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</si>
  <si>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</si>
  <si>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</si>
  <si>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</si>
  <si>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</si>
  <si>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</si>
  <si>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</si>
  <si>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</si>
  <si>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</si>
  <si>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</si>
  <si>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</si>
  <si>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</si>
  <si>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</si>
  <si>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</si>
  <si>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</si>
  <si>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</si>
  <si>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</si>
  <si>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</si>
  <si>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</si>
  <si>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</si>
  <si>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</si>
  <si>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</si>
  <si>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</si>
  <si>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</si>
  <si>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</si>
  <si>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</si>
  <si>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</si>
  <si>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</si>
  <si>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</si>
  <si>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</si>
  <si>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</si>
  <si>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</si>
  <si>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</si>
  <si>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</si>
  <si>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</si>
  <si>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</si>
  <si>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</si>
  <si>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</si>
  <si>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</si>
  <si>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</si>
  <si>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</si>
  <si>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</si>
  <si>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</si>
  <si>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</si>
  <si>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</si>
  <si>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</si>
  <si>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</si>
  <si>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</si>
  <si>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</si>
  <si>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</si>
  <si>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</si>
  <si>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</si>
  <si>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</si>
  <si>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</si>
  <si>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</si>
  <si>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</si>
  <si>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</si>
  <si>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</si>
  <si>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</si>
  <si>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</si>
  <si>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</si>
  <si>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</si>
  <si>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</si>
  <si>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</si>
  <si>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</si>
  <si>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</si>
  <si>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</si>
  <si>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</si>
  <si>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</si>
  <si>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</si>
  <si>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</si>
  <si>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</si>
  <si>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</si>
  <si>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</si>
  <si>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</si>
  <si>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</si>
  <si>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</si>
  <si>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</si>
  <si>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</si>
  <si>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</si>
  <si>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</si>
  <si>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</si>
  <si>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</si>
  <si>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</si>
  <si>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</si>
  <si>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</si>
  <si>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</si>
  <si>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</si>
  <si>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</si>
  <si>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</si>
  <si>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</si>
  <si>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</si>
  <si>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</si>
  <si>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</si>
  <si>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</si>
  <si>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</si>
  <si>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</si>
  <si>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</si>
  <si>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</si>
  <si>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</si>
  <si>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</si>
  <si>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</si>
  <si>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</si>
  <si>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</si>
  <si>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</si>
  <si>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</si>
  <si>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</si>
  <si>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</si>
  <si>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</si>
  <si>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</si>
  <si>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</si>
  <si>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</si>
  <si>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</si>
  <si>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</si>
  <si>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</si>
  <si>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</si>
  <si>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</si>
  <si>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</si>
  <si>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</si>
  <si>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</si>
  <si>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</si>
  <si>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</si>
  <si>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</si>
  <si>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</si>
  <si>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</si>
  <si>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</si>
  <si>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</si>
  <si>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</si>
  <si>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</si>
  <si>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</si>
  <si>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</si>
  <si>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</si>
  <si>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</si>
  <si>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</si>
  <si>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</si>
  <si>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</si>
  <si>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</si>
  <si>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</si>
  <si>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</si>
  <si>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</si>
  <si>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</si>
  <si>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</si>
  <si>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</si>
  <si>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</si>
  <si>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</si>
  <si>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</si>
  <si>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</si>
  <si>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</si>
  <si>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</si>
  <si>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</si>
  <si>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</si>
  <si>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</si>
  <si>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</si>
  <si>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</si>
  <si>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</si>
  <si>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</si>
  <si>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</si>
  <si>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</si>
  <si>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</si>
  <si>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</si>
  <si>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</si>
  <si>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</si>
  <si>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</si>
  <si>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</si>
  <si>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</si>
  <si>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</si>
  <si>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</si>
  <si>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</si>
  <si>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</si>
  <si>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</si>
  <si>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</si>
  <si>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</si>
  <si>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</si>
  <si>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</si>
  <si>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</si>
  <si>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</si>
  <si>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</si>
  <si>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</si>
  <si>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</si>
  <si>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</si>
  <si>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</si>
  <si>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</si>
  <si>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</si>
  <si>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</si>
  <si>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</si>
  <si>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</si>
  <si>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</si>
  <si>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</si>
  <si>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</si>
  <si>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</si>
  <si>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</si>
  <si>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</si>
  <si>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</si>
  <si>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</si>
  <si>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</si>
  <si>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</si>
  <si>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</si>
  <si>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</si>
  <si>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</si>
  <si>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</si>
  <si>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</si>
  <si>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</si>
  <si>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</si>
  <si>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</si>
  <si>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</si>
  <si>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</si>
  <si>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</si>
  <si>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</si>
  <si>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</si>
  <si>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</si>
  <si>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</si>
  <si>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</si>
  <si>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</si>
  <si>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</si>
  <si>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</si>
  <si>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</si>
  <si>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</si>
  <si>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</si>
  <si>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</si>
  <si>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</si>
  <si>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</si>
  <si>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</si>
  <si>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</si>
  <si>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</si>
  <si>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</si>
  <si>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</si>
  <si>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</si>
  <si>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</si>
  <si>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</si>
  <si>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</si>
  <si>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</si>
  <si>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</si>
  <si>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</si>
  <si>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</si>
  <si>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</si>
  <si>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</si>
  <si>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</si>
  <si>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</si>
  <si>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</si>
  <si>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</si>
  <si>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</si>
  <si>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</si>
  <si>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</si>
  <si>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</si>
  <si>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</si>
  <si>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</si>
  <si>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</si>
  <si>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</si>
  <si>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</si>
  <si>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</si>
  <si>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</si>
  <si>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</si>
  <si>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</si>
  <si>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</si>
  <si>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</si>
  <si>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</si>
  <si>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</si>
  <si>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</si>
  <si>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</si>
  <si>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</si>
  <si>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</si>
  <si>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</si>
  <si>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</si>
  <si>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</si>
  <si>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</si>
  <si>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</si>
  <si>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</si>
  <si>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</si>
  <si>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</si>
  <si>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</si>
  <si>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</si>
  <si>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</si>
  <si>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</si>
  <si>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</si>
  <si>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</si>
  <si>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</si>
  <si>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</si>
  <si>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</si>
  <si>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</si>
  <si>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</si>
  <si>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</si>
  <si>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</si>
  <si>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</si>
  <si>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</si>
  <si>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</si>
  <si>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</si>
  <si>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</si>
  <si>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</si>
  <si>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</si>
  <si>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</si>
  <si>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</si>
  <si>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</si>
  <si>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</si>
  <si>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</si>
  <si>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</si>
  <si>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</si>
  <si>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</si>
  <si>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</si>
  <si>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</si>
  <si>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</si>
  <si>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</si>
  <si>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</si>
  <si>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</si>
  <si>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</si>
  <si>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</si>
  <si>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</si>
  <si>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</si>
  <si>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</si>
  <si>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</si>
  <si>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</si>
  <si>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</si>
  <si>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</si>
  <si>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</si>
  <si>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</si>
  <si>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</si>
  <si>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</si>
  <si>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</si>
  <si>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</si>
  <si>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</si>
  <si>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</si>
  <si>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</si>
  <si>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</si>
  <si>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</si>
  <si>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</si>
  <si>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</si>
  <si>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</si>
  <si>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</si>
  <si>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</si>
  <si>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</si>
  <si>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</si>
  <si>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</si>
  <si>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</si>
  <si>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</si>
  <si>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</si>
  <si>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</si>
  <si>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</si>
  <si>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</si>
  <si>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</si>
  <si>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</si>
  <si>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</si>
  <si>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</si>
  <si>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</si>
  <si>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</si>
  <si>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</si>
  <si>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</si>
  <si>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</si>
  <si>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</si>
  <si>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</si>
  <si>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</si>
  <si>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</si>
  <si>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</si>
  <si>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</si>
  <si>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</si>
  <si>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</si>
  <si>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</si>
  <si>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</si>
  <si>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</si>
  <si>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</si>
  <si>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</si>
  <si>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</si>
  <si>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</si>
  <si>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</si>
  <si>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</si>
  <si>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</si>
  <si>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</si>
  <si>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</si>
  <si>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</si>
  <si>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</si>
  <si>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</si>
  <si>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</si>
  <si>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</si>
  <si>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</si>
  <si>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</si>
  <si>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</si>
  <si>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</si>
  <si>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</si>
  <si>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</si>
  <si>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</si>
  <si>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</si>
  <si>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</si>
  <si>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</si>
  <si>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</si>
  <si>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</si>
  <si>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</si>
  <si>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</si>
  <si>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</si>
  <si>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</si>
  <si>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</si>
  <si>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</si>
  <si>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</si>
  <si>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</si>
  <si>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</si>
  <si>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</si>
  <si>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</si>
  <si>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</si>
  <si>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</si>
  <si>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</si>
  <si>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</si>
  <si>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</si>
  <si>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</si>
  <si>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</si>
  <si>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</si>
  <si>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</si>
  <si>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</si>
  <si>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</si>
  <si>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</si>
  <si>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</si>
  <si>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</si>
  <si>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</si>
  <si>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</si>
  <si>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</si>
  <si>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</si>
  <si>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</si>
  <si>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</si>
  <si>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</si>
  <si>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</si>
  <si>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</si>
  <si>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</si>
  <si>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</si>
  <si>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</si>
  <si>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</si>
  <si>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</si>
  <si>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</si>
  <si>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</si>
  <si>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</si>
  <si>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</si>
  <si>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</si>
  <si>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</si>
  <si>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</si>
  <si>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</si>
  <si>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</si>
  <si>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</si>
  <si>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</si>
  <si>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</si>
  <si>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</si>
  <si>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</si>
  <si>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</si>
  <si>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</si>
  <si>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</si>
  <si>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</si>
  <si>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</si>
  <si>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</si>
  <si>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</si>
  <si>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</si>
  <si>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</si>
  <si>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</si>
  <si>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</si>
  <si>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</si>
  <si>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</si>
  <si>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</si>
  <si>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</si>
  <si>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</si>
  <si>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</si>
  <si>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</si>
  <si>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</si>
  <si>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</si>
  <si>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</si>
  <si>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</si>
  <si>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</si>
  <si>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</si>
  <si>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</si>
  <si>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</si>
  <si>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</si>
  <si>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</si>
  <si>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</si>
  <si>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</si>
  <si>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</si>
  <si>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</si>
  <si>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</si>
  <si>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</si>
  <si>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</si>
  <si>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</si>
  <si>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</si>
  <si>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</si>
  <si>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</si>
  <si>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</si>
  <si>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</si>
  <si>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</si>
  <si>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</si>
  <si>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</si>
  <si>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</si>
  <si>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</si>
  <si>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</si>
  <si>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</si>
  <si>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</si>
  <si>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</si>
  <si>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</si>
  <si>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</si>
  <si>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</si>
  <si>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</si>
  <si>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</si>
  <si>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</si>
  <si>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</si>
  <si>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</si>
  <si>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</si>
  <si>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</si>
  <si>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</si>
  <si>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</si>
  <si>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</si>
  <si>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</si>
  <si>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</si>
  <si>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</si>
  <si>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</si>
  <si>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</si>
  <si>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</si>
  <si>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</si>
  <si>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</si>
  <si>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</si>
  <si>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</si>
  <si>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</si>
  <si>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</si>
  <si>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</si>
  <si>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</si>
  <si>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</si>
  <si>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</si>
  <si>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</si>
  <si>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</si>
  <si>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</si>
  <si>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</si>
  <si>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</si>
  <si>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</si>
  <si>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</si>
  <si>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</si>
  <si>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</si>
  <si>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</si>
  <si>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</si>
  <si>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</si>
  <si>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</si>
  <si>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</si>
  <si>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</si>
  <si>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</si>
  <si>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</si>
  <si>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</si>
  <si>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</si>
  <si>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</si>
  <si>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</si>
  <si>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</si>
  <si>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</si>
  <si>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</si>
  <si>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</si>
  <si>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</si>
  <si>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</si>
  <si>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</si>
  <si>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</si>
  <si>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</si>
  <si>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</si>
  <si>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</si>
  <si>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</si>
  <si>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</si>
  <si>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</si>
  <si>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</si>
  <si>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</si>
  <si>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</si>
  <si>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</si>
  <si>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</si>
  <si>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</si>
  <si>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</si>
  <si>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</si>
  <si>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</si>
  <si>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</si>
  <si>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</si>
  <si>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</si>
  <si>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</si>
  <si>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</si>
  <si>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</si>
  <si>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</si>
  <si>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</si>
  <si>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</si>
  <si>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</si>
  <si>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</si>
  <si>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</si>
  <si>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</si>
  <si>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</si>
  <si>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</si>
  <si>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</si>
  <si>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</si>
  <si>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</si>
  <si>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</si>
  <si>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</si>
  <si>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</si>
  <si>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</si>
  <si>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</si>
  <si>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</si>
  <si>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</si>
  <si>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</si>
  <si>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</si>
  <si>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</si>
  <si>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</si>
  <si>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</si>
  <si>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</si>
  <si>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</si>
  <si>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</si>
  <si>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</si>
  <si>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</si>
  <si>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</si>
  <si>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</si>
  <si>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</si>
  <si>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</si>
  <si>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</si>
  <si>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</si>
  <si>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</si>
  <si>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</si>
  <si>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</si>
  <si>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</si>
  <si>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</si>
  <si>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</si>
  <si>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</si>
  <si>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</si>
  <si>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</si>
  <si>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</si>
  <si>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</si>
  <si>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</si>
  <si>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</si>
  <si>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</si>
  <si>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</si>
  <si>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</si>
  <si>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</si>
  <si>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</si>
  <si>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</si>
  <si>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</si>
  <si>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</si>
  <si>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</si>
  <si>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</si>
  <si>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</si>
  <si>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</si>
  <si>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</si>
  <si>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</si>
  <si>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</si>
  <si>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</si>
  <si>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</si>
  <si>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</si>
  <si>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</si>
  <si>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</si>
  <si>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</si>
  <si>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</si>
  <si>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</si>
  <si>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</si>
  <si>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</si>
  <si>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</si>
  <si>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</si>
  <si>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</si>
  <si>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</si>
  <si>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</si>
  <si>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</si>
  <si>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</si>
  <si>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</si>
  <si>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</si>
  <si>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</si>
  <si>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</si>
  <si>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</si>
  <si>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</si>
  <si>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</si>
  <si>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</si>
  <si>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</si>
  <si>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</si>
  <si>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</si>
  <si>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</si>
  <si>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</si>
  <si>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</si>
  <si>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</si>
  <si>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</si>
  <si>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</si>
  <si>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</si>
  <si>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</si>
  <si>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</si>
  <si>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</si>
  <si>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</si>
  <si>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</si>
  <si>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</si>
  <si>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</si>
  <si>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</si>
  <si>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</si>
  <si>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</si>
  <si>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</si>
  <si>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</si>
  <si>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</si>
  <si>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</si>
  <si>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</si>
  <si>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</si>
  <si>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</si>
  <si>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</si>
  <si>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</si>
  <si>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</si>
  <si>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</si>
  <si>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</si>
  <si>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</si>
  <si>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</si>
  <si>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</si>
  <si>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</si>
  <si>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</si>
  <si>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</si>
  <si>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</si>
  <si>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</si>
  <si>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</si>
  <si>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</si>
  <si>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</si>
  <si>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</si>
  <si>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</si>
  <si>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</si>
  <si>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</si>
  <si>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</si>
  <si>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</si>
  <si>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</si>
  <si>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</si>
  <si>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</si>
  <si>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</si>
  <si>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</si>
  <si>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</si>
  <si>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</si>
  <si>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</si>
  <si>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</si>
  <si>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</si>
  <si>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</si>
  <si>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</si>
  <si>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</si>
  <si>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</si>
  <si>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</si>
  <si>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</si>
  <si>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</si>
  <si>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</si>
  <si>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</si>
  <si>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</si>
  <si>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</si>
  <si>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</si>
  <si>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</si>
  <si>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</si>
  <si>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</si>
  <si>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</si>
  <si>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</si>
  <si>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</si>
  <si>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</si>
  <si>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</si>
  <si>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</si>
  <si>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</si>
  <si>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</si>
  <si>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</si>
  <si>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</si>
  <si>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</si>
  <si>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</si>
  <si>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</si>
  <si>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</si>
  <si>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</si>
  <si>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</si>
  <si>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</si>
  <si>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</si>
  <si>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</si>
  <si>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</si>
  <si>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</si>
  <si>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</si>
  <si>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</si>
  <si>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</si>
  <si>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</si>
  <si>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</si>
  <si>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</si>
  <si>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</si>
  <si>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</si>
  <si>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</si>
  <si>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</si>
  <si>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</si>
  <si>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</si>
  <si>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</si>
  <si>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</si>
  <si>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</si>
  <si>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</si>
  <si>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</si>
  <si>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</si>
  <si>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</si>
  <si>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</si>
  <si>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</si>
  <si>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</si>
  <si>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</si>
  <si>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</si>
  <si>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</si>
  <si>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</si>
  <si>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</si>
  <si>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</si>
  <si>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</si>
  <si>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</si>
  <si>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</si>
  <si>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</si>
  <si>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</si>
  <si>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</si>
  <si>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</si>
  <si>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</si>
  <si>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</si>
  <si>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</si>
  <si>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</si>
  <si>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</si>
  <si>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</si>
  <si>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</si>
  <si>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</si>
  <si>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</si>
  <si>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</si>
  <si>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</si>
  <si>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</si>
  <si>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</si>
  <si>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</si>
  <si>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</si>
  <si>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</si>
  <si>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</si>
  <si>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</si>
  <si>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</si>
  <si>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</si>
  <si>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</si>
  <si>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</si>
  <si>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</si>
  <si>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</si>
  <si>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</si>
  <si>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</si>
  <si>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</si>
  <si>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</si>
  <si>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</si>
  <si>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</si>
  <si>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</si>
  <si>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</si>
  <si>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</si>
  <si>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</si>
  <si>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</si>
  <si>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</si>
  <si>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</si>
  <si>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</si>
  <si>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</si>
  <si>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</si>
  <si>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</si>
  <si>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</si>
  <si>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</si>
  <si>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</si>
  <si>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</si>
  <si>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</si>
  <si>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</si>
  <si>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</si>
  <si>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</si>
  <si>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</si>
  <si>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</si>
  <si>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</si>
  <si>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</si>
  <si>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</si>
  <si>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</si>
  <si>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</si>
  <si>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</si>
  <si>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</si>
  <si>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</si>
  <si>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</si>
  <si>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</si>
  <si>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</si>
  <si>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</si>
  <si>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</si>
  <si>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</si>
  <si>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</si>
  <si>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</si>
  <si>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</si>
  <si>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</si>
  <si>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</si>
  <si>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</si>
  <si>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</si>
  <si>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</si>
  <si>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</si>
  <si>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</si>
  <si>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</si>
  <si>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</si>
  <si>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</si>
  <si>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</si>
  <si>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</si>
  <si>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</si>
  <si>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</si>
  <si>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</si>
  <si>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</si>
  <si>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</si>
  <si>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</si>
  <si>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</si>
  <si>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</si>
  <si>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</si>
  <si>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</si>
  <si>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</si>
  <si>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</si>
  <si>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</si>
  <si>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</si>
  <si>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</si>
  <si>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</si>
  <si>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</si>
  <si>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</si>
  <si>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</si>
  <si>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</si>
  <si>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</si>
  <si>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</si>
  <si>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</si>
  <si>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</si>
  <si>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</si>
  <si>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</si>
  <si>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</si>
  <si>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</si>
  <si>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</si>
  <si>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</si>
  <si>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</si>
  <si>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</si>
  <si>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</si>
  <si>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</si>
  <si>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</si>
  <si>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</si>
  <si>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</si>
  <si>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</si>
  <si>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</si>
  <si>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</si>
  <si>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</si>
  <si>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</si>
  <si>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</si>
  <si>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</si>
  <si>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</si>
  <si>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</si>
  <si>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</si>
  <si>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</si>
  <si>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</si>
  <si>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</si>
  <si>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</si>
  <si>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</si>
  <si>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</si>
  <si>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</si>
  <si>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</si>
  <si>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</si>
  <si>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</si>
  <si>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</si>
  <si>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</si>
  <si>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</si>
  <si>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</si>
  <si>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</si>
  <si>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</si>
  <si>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</si>
  <si>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</si>
  <si>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</si>
  <si>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</si>
  <si>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</si>
  <si>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</si>
  <si>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</si>
  <si>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</si>
  <si>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</si>
  <si>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</si>
  <si>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</si>
  <si>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</si>
  <si>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</si>
  <si>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</si>
  <si>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</si>
  <si>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</si>
  <si>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</si>
  <si>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</si>
  <si>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</si>
  <si>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</si>
  <si>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</si>
  <si>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</si>
  <si>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</si>
  <si>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</si>
  <si>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</si>
  <si>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</si>
  <si>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</si>
  <si>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</si>
  <si>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</si>
  <si>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</si>
  <si>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</si>
  <si>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</si>
  <si>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</si>
  <si>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</si>
  <si>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</si>
  <si>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</si>
  <si>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</si>
  <si>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</si>
  <si>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</si>
  <si>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</si>
  <si>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</si>
  <si>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</si>
  <si>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</si>
  <si>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</si>
  <si>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</si>
  <si>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</si>
  <si>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</si>
  <si>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</si>
  <si>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</si>
  <si>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</si>
  <si>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</si>
  <si>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</si>
  <si>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</si>
  <si>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</si>
  <si>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</si>
  <si>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</si>
  <si>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</si>
  <si>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</si>
  <si>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</si>
  <si>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</si>
  <si>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</si>
  <si>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</si>
  <si>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</si>
  <si>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</si>
  <si>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</si>
  <si>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</si>
  <si>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</si>
  <si>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</si>
  <si>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</si>
  <si>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</si>
  <si>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</si>
  <si>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</si>
  <si>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</si>
  <si>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</si>
  <si>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</si>
  <si>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</si>
  <si>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</si>
  <si>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</si>
  <si>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</si>
  <si>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</si>
  <si>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</si>
  <si>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</si>
  <si>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</si>
  <si>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</si>
  <si>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</si>
  <si>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</si>
  <si>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</si>
  <si>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</si>
  <si>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</si>
  <si>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</si>
  <si>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</si>
  <si>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</si>
  <si>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</si>
  <si>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</si>
  <si>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</si>
  <si>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</si>
  <si>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</si>
  <si>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</si>
  <si>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</si>
  <si>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</si>
  <si>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</si>
  <si>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</si>
  <si>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</si>
  <si>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</si>
  <si>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</si>
  <si>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</si>
  <si>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</si>
  <si>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</si>
  <si>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</si>
  <si>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</si>
  <si>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</si>
  <si>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</si>
  <si>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</si>
  <si>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</si>
  <si>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</si>
  <si>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</si>
  <si>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</si>
  <si>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</si>
  <si>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</si>
  <si>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</si>
  <si>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</si>
  <si>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</si>
  <si>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</si>
  <si>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</si>
  <si>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</si>
  <si>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</si>
  <si>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</si>
  <si>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</si>
  <si>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</si>
  <si>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</si>
  <si>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</si>
  <si>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</si>
  <si>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</si>
  <si>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</si>
  <si>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</si>
  <si>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</si>
  <si>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</si>
  <si>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</si>
  <si>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</si>
  <si>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</si>
  <si>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</si>
  <si>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</si>
  <si>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</si>
  <si>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</si>
  <si>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</si>
  <si>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</si>
  <si>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</si>
  <si>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</si>
  <si>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</si>
  <si>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</si>
  <si>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</si>
  <si>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</si>
  <si>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</si>
  <si>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</si>
  <si>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</si>
  <si>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</si>
  <si>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</si>
  <si>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</si>
  <si>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</si>
  <si>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</si>
  <si>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</si>
  <si>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</si>
  <si>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</si>
  <si>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</si>
  <si>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</si>
  <si>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</si>
  <si>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</si>
  <si>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</si>
  <si>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</si>
  <si>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</si>
  <si>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</si>
  <si>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</si>
  <si>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</si>
  <si>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</si>
  <si>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</si>
  <si>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</si>
  <si>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</si>
  <si>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</si>
  <si>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</si>
  <si>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</si>
  <si>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</si>
  <si>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</si>
  <si>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</si>
  <si>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</si>
  <si>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</si>
  <si>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</si>
  <si>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</si>
  <si>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</si>
  <si>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</si>
  <si>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</si>
  <si>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</si>
  <si>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</si>
  <si>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</si>
  <si>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</si>
  <si>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</si>
  <si>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</si>
  <si>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</si>
  <si>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</si>
  <si>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</si>
  <si>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</si>
  <si>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</si>
  <si>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</si>
  <si>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</si>
  <si>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</si>
  <si>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</si>
  <si>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</si>
  <si>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</si>
  <si>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</si>
  <si>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</si>
  <si>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</si>
  <si>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</si>
  <si>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</si>
  <si>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</si>
  <si>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</si>
  <si>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</si>
  <si>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</si>
  <si>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</si>
  <si>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</si>
  <si>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</si>
  <si>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</si>
  <si>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</si>
  <si>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</si>
  <si>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</si>
  <si>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</si>
  <si>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</si>
  <si>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</si>
  <si>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</si>
  <si>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</si>
  <si>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</si>
  <si>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</si>
  <si>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</si>
  <si>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</si>
  <si>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</si>
  <si>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</si>
  <si>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</si>
  <si>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</si>
  <si>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</si>
  <si>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</si>
  <si>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</si>
  <si>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</si>
  <si>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</si>
  <si>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</si>
  <si>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</si>
  <si>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</si>
  <si>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</si>
  <si>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</si>
  <si>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</si>
  <si>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</si>
  <si>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</si>
  <si>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</si>
  <si>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</si>
  <si>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</si>
  <si>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</si>
  <si>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</si>
  <si>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</si>
  <si>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</si>
  <si>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</si>
  <si>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</si>
  <si>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</si>
  <si>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</si>
  <si>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</si>
  <si>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</si>
  <si>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</si>
  <si>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</si>
  <si>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</si>
  <si>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</si>
  <si>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</si>
  <si>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</si>
  <si>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</si>
  <si>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</si>
  <si>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</si>
  <si>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</si>
  <si>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</si>
  <si>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</si>
  <si>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</si>
  <si>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</si>
  <si>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</si>
  <si>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</si>
  <si>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</si>
  <si>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</si>
  <si>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</si>
  <si>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</si>
  <si>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</si>
  <si>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</si>
  <si>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</si>
  <si>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</si>
  <si>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</si>
  <si>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</si>
  <si>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</si>
  <si>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</si>
  <si>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</si>
  <si>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</si>
  <si>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</si>
  <si>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</si>
  <si>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</si>
  <si>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</si>
  <si>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</si>
  <si>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</si>
  <si>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</si>
  <si>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</si>
  <si>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</si>
  <si>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</si>
  <si>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</si>
  <si>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</si>
  <si>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</si>
  <si>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</si>
  <si>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</si>
  <si>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</si>
  <si>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</si>
  <si>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</si>
  <si>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</si>
  <si>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</si>
  <si>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</si>
  <si>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</si>
  <si>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</si>
  <si>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</si>
  <si>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</si>
  <si>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</si>
  <si>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</si>
  <si>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</si>
  <si>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</si>
  <si>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</si>
  <si>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</si>
  <si>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</si>
  <si>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</si>
  <si>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</si>
  <si>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</si>
  <si>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</si>
  <si>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</si>
  <si>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</si>
  <si>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</si>
  <si>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</si>
  <si>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</si>
  <si>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</si>
  <si>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</si>
  <si>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</si>
  <si>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</si>
  <si>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</si>
  <si>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</si>
  <si>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</si>
  <si>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</si>
  <si>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</si>
  <si>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</si>
  <si>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</si>
  <si>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</si>
  <si>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</si>
  <si>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</si>
  <si>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</si>
  <si>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</si>
  <si>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</si>
  <si>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</si>
  <si>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</si>
  <si>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</si>
  <si>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</si>
  <si>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</si>
  <si>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</si>
  <si>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</si>
  <si>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</si>
  <si>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</si>
  <si>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</si>
  <si>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</si>
  <si>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</si>
  <si>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</si>
  <si>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</si>
  <si>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</si>
  <si>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</si>
  <si>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</si>
  <si>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</si>
  <si>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</si>
  <si>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</si>
  <si>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</si>
  <si>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</si>
  <si>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</si>
  <si>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</si>
  <si>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</si>
  <si>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</si>
  <si>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</si>
  <si>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</si>
  <si>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</si>
  <si>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</si>
  <si>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</si>
  <si>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</si>
  <si>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</si>
  <si>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</si>
  <si>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</si>
  <si>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</si>
  <si>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</si>
  <si>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</si>
  <si>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</si>
  <si>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</si>
  <si>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</si>
  <si>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</si>
  <si>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</si>
  <si>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</si>
  <si>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</si>
  <si>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</si>
  <si>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</si>
  <si>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</si>
  <si>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</si>
  <si>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</si>
  <si>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</si>
  <si>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</si>
  <si>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</si>
  <si>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</si>
  <si>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</si>
  <si>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</si>
  <si>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</si>
  <si>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</si>
  <si>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</si>
  <si>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</si>
  <si>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</si>
  <si>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</si>
  <si>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</si>
  <si>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</si>
  <si>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</si>
  <si>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</si>
  <si>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</si>
  <si>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</si>
  <si>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</si>
  <si>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</si>
  <si>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</si>
  <si>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</si>
  <si>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</si>
  <si>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</si>
  <si>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</si>
  <si>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</si>
  <si>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</si>
  <si>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</si>
  <si>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</si>
  <si>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</si>
  <si>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</si>
  <si>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</si>
  <si>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</si>
  <si>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</si>
  <si>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</si>
  <si>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</si>
  <si>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</si>
  <si>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</si>
  <si>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</si>
  <si>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</si>
  <si>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</si>
  <si>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</si>
  <si>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</si>
  <si>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</si>
  <si>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</si>
  <si>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</si>
  <si>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</si>
  <si>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</si>
  <si>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</si>
  <si>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</si>
  <si>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</si>
  <si>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</si>
  <si>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</si>
  <si>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</si>
  <si>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</si>
  <si>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</si>
  <si>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</si>
  <si>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</si>
  <si>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</si>
  <si>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</si>
  <si>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</si>
  <si>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</si>
  <si>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</si>
  <si>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</si>
  <si>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</si>
  <si>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</si>
  <si>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</si>
  <si>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</si>
  <si>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</si>
  <si>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</si>
  <si>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</si>
  <si>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</si>
  <si>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</si>
  <si>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</si>
  <si>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</si>
  <si>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</si>
  <si>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</si>
  <si>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</si>
  <si>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</si>
  <si>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</si>
  <si>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</si>
  <si>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</si>
  <si>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</si>
  <si>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</si>
  <si>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</si>
  <si>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</si>
  <si>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</si>
  <si>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</si>
  <si>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</si>
  <si>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</si>
  <si>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</si>
  <si>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</si>
  <si>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</si>
  <si>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</si>
  <si>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</si>
  <si>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</si>
  <si>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</si>
  <si>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</si>
  <si>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</si>
  <si>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</si>
  <si>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</si>
  <si>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</si>
  <si>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</si>
  <si>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</si>
  <si>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</si>
  <si>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</si>
  <si>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</si>
  <si>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</si>
  <si>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</si>
  <si>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</si>
  <si>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</si>
  <si>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</si>
  <si>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</si>
  <si>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</si>
  <si>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</si>
  <si>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</si>
  <si>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</si>
  <si>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</si>
  <si>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</si>
  <si>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</si>
  <si>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</si>
  <si>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</si>
  <si>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</si>
  <si>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</si>
  <si>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</si>
  <si>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</si>
  <si>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</si>
  <si>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</si>
  <si>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</si>
  <si>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</si>
  <si>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</si>
  <si>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</si>
  <si>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</si>
  <si>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</si>
  <si>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</si>
  <si>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</si>
  <si>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</si>
  <si>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</si>
  <si>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</si>
  <si>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</si>
  <si>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</si>
  <si>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</si>
  <si>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</si>
  <si>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</si>
  <si>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</si>
  <si>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</si>
  <si>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</si>
  <si>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</si>
  <si>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</si>
  <si>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</si>
  <si>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</si>
  <si>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</si>
  <si>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</si>
  <si>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</si>
  <si>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</si>
  <si>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</si>
  <si>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</si>
  <si>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</si>
  <si>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</si>
  <si>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</si>
  <si>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</si>
  <si>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</si>
  <si>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</si>
  <si>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</si>
  <si>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</si>
  <si>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</si>
  <si>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</si>
  <si>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</si>
  <si>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</si>
  <si>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</si>
  <si>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</si>
  <si>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</si>
  <si>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</si>
  <si>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</si>
  <si>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</si>
  <si>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</si>
  <si>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</si>
  <si>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</si>
  <si>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</si>
  <si>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</si>
  <si>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</si>
  <si>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</si>
  <si>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</si>
  <si>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</si>
  <si>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</si>
  <si>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</si>
  <si>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</si>
  <si>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</si>
  <si>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</si>
  <si>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</si>
  <si>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</si>
  <si>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</si>
  <si>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</si>
  <si>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</si>
  <si>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</si>
  <si>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</si>
  <si>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</si>
  <si>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</si>
  <si>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</si>
  <si>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</si>
  <si>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</si>
  <si>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</si>
  <si>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</si>
  <si>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</si>
  <si>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</si>
  <si>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</si>
  <si>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</si>
  <si>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</si>
  <si>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</si>
  <si>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</si>
  <si>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</si>
  <si>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</si>
  <si>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</si>
  <si>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</si>
  <si>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</si>
  <si>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</si>
  <si>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</si>
  <si>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</si>
  <si>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</si>
  <si>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</si>
  <si>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</si>
  <si>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</si>
  <si>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</si>
  <si>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</si>
  <si>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</si>
  <si>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</si>
  <si>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</si>
  <si>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</si>
  <si>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</si>
  <si>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</si>
  <si>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</si>
  <si>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</si>
  <si>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</si>
  <si>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</si>
  <si>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</si>
  <si>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</si>
  <si>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</si>
  <si>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</si>
  <si>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</si>
  <si>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</si>
  <si>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</si>
  <si>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</si>
  <si>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</si>
  <si>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</si>
  <si>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</si>
  <si>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</si>
  <si>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</si>
  <si>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</si>
  <si>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</si>
  <si>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</si>
  <si>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</si>
  <si>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</si>
  <si>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</si>
  <si>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</si>
  <si>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</si>
  <si>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</si>
  <si>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</si>
  <si>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</si>
  <si>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</si>
  <si>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</si>
  <si>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</si>
  <si>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</si>
  <si>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</si>
  <si>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</si>
  <si>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</si>
  <si>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</si>
  <si>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</si>
  <si>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</si>
  <si>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</si>
  <si>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</si>
  <si>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</si>
  <si>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</si>
  <si>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</si>
  <si>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</si>
  <si>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</si>
  <si>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</si>
  <si>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</si>
  <si>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</si>
  <si>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</si>
  <si>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</si>
  <si>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</si>
  <si>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</si>
  <si>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</si>
  <si>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</si>
  <si>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</si>
  <si>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</si>
  <si>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</si>
  <si>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</si>
  <si>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</si>
  <si>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</si>
  <si>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</si>
  <si>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</si>
  <si>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</si>
  <si>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</si>
  <si>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</si>
  <si>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</si>
  <si>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</si>
  <si>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</si>
  <si>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</si>
  <si>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</si>
  <si>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</si>
  <si>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</si>
  <si>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</si>
  <si>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</si>
  <si>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</si>
  <si>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</si>
  <si>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</si>
  <si>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</si>
  <si>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</si>
  <si>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</si>
  <si>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</si>
  <si>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</si>
  <si>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</si>
  <si>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</si>
  <si>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</si>
  <si>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</si>
  <si>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</si>
  <si>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</si>
  <si>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</si>
  <si>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</si>
  <si>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</si>
  <si>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</si>
  <si>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</si>
  <si>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</si>
  <si>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</si>
  <si>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</si>
  <si>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</si>
  <si>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</si>
  <si>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</si>
  <si>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</si>
  <si>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</si>
  <si>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</si>
  <si>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</si>
  <si>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</si>
  <si>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</si>
  <si>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</si>
  <si>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</si>
  <si>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</si>
  <si>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</si>
  <si>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</si>
  <si>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</si>
  <si>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</si>
  <si>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</si>
  <si>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</si>
  <si>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</si>
  <si>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</si>
  <si>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</si>
  <si>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</si>
  <si>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</si>
  <si>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</si>
  <si>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</si>
  <si>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</si>
  <si>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</si>
  <si>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</si>
  <si>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</si>
  <si>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</si>
  <si>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</si>
  <si>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</si>
  <si>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</si>
  <si>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</si>
  <si>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</si>
  <si>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</si>
  <si>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</si>
  <si>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</si>
  <si>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</si>
  <si>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</si>
  <si>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</si>
  <si>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</si>
  <si>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</si>
  <si>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</si>
  <si>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</si>
  <si>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</si>
  <si>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</si>
  <si>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</si>
  <si>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</si>
  <si>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</si>
  <si>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</si>
  <si>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</si>
  <si>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</si>
  <si>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</si>
  <si>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</si>
  <si>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</si>
  <si>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</si>
  <si>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</si>
  <si>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</si>
  <si>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</si>
  <si>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</si>
  <si>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</si>
  <si>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</si>
  <si>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</si>
  <si>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</si>
  <si>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</si>
  <si>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</si>
  <si>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</si>
  <si>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</si>
  <si>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</si>
  <si>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</si>
  <si>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</si>
  <si>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</si>
  <si>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</si>
  <si>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</si>
  <si>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</si>
  <si>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</si>
  <si>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</si>
  <si>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</si>
  <si>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</si>
  <si>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</si>
  <si>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</si>
  <si>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</si>
  <si>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</si>
  <si>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</si>
  <si>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</si>
  <si>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</si>
  <si>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</si>
  <si>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</si>
  <si>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</si>
  <si>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</si>
  <si>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</si>
  <si>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</si>
  <si>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</si>
  <si>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</si>
  <si>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</si>
  <si>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</si>
  <si>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</si>
  <si>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</si>
  <si>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</si>
  <si>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</si>
  <si>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</si>
  <si>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</si>
  <si>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</si>
  <si>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</si>
  <si>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</si>
  <si>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</si>
  <si>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</si>
  <si>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</si>
  <si>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</si>
  <si>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</si>
  <si>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</si>
  <si>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</si>
  <si>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</si>
  <si>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</si>
  <si>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</si>
  <si>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</si>
  <si>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</si>
  <si>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</si>
  <si>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</si>
  <si>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</si>
  <si>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</si>
  <si>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</si>
  <si>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</si>
  <si>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</si>
  <si>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</si>
  <si>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</si>
  <si>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</si>
  <si>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</si>
  <si>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</si>
  <si>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</si>
  <si>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</si>
  <si>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</si>
  <si>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</si>
  <si>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</si>
  <si>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</si>
  <si>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</si>
  <si>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</si>
  <si>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</si>
  <si>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</si>
  <si>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</si>
  <si>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</si>
  <si>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</si>
  <si>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</si>
  <si>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</si>
  <si>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</si>
  <si>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</si>
  <si>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</si>
  <si>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</si>
  <si>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</si>
  <si>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</si>
  <si>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</si>
  <si>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</si>
  <si>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</si>
  <si>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</si>
  <si>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</si>
  <si>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</si>
  <si>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</si>
  <si>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</si>
  <si>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</si>
  <si>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</si>
  <si>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</si>
  <si>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</si>
  <si>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</si>
  <si>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</si>
  <si>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</si>
  <si>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</si>
  <si>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</si>
  <si>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</si>
  <si>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</si>
  <si>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</si>
  <si>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</si>
  <si>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</si>
  <si>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</si>
  <si>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</si>
  <si>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</si>
  <si>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</si>
  <si>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</si>
  <si>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</si>
  <si>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</si>
  <si>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</si>
  <si>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</si>
  <si>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</si>
  <si>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</si>
  <si>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</si>
  <si>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</si>
  <si>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</si>
  <si>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</si>
  <si>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</si>
  <si>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</si>
  <si>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</si>
  <si>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</si>
  <si>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</si>
  <si>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</si>
  <si>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</si>
  <si>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</si>
  <si>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</si>
  <si>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</si>
  <si>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</si>
  <si>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</si>
  <si>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</si>
  <si>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</si>
  <si>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</si>
  <si>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</si>
  <si>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</si>
  <si>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</si>
  <si>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</si>
  <si>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</si>
  <si>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</si>
  <si>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</si>
  <si>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</si>
  <si>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</si>
  <si>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</si>
  <si>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</si>
  <si>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</si>
  <si>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</si>
  <si>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</si>
  <si>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</si>
  <si>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</si>
  <si>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</si>
  <si>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</si>
  <si>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</si>
  <si>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</si>
  <si>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</si>
  <si>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</si>
  <si>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</si>
  <si>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</si>
  <si>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</si>
  <si>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</si>
  <si>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</si>
  <si>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</si>
  <si>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</si>
  <si>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</si>
  <si>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</si>
  <si>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</si>
  <si>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</si>
  <si>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</si>
  <si>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</si>
  <si>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</si>
  <si>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</si>
  <si>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</si>
  <si>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</si>
  <si>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</si>
  <si>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</si>
  <si>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</si>
  <si>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</si>
  <si>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</si>
  <si>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</si>
  <si>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</si>
  <si>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</si>
  <si>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</si>
  <si>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</si>
  <si>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</si>
  <si>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</si>
  <si>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</si>
  <si>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</si>
  <si>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</si>
  <si>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</si>
  <si>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</si>
  <si>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</si>
  <si>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</si>
  <si>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</si>
  <si>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</si>
  <si>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</si>
  <si>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</si>
  <si>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</si>
  <si>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</si>
  <si>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</si>
  <si>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</si>
  <si>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</si>
  <si>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</si>
  <si>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</si>
  <si>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</si>
  <si>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</si>
  <si>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</si>
  <si>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</si>
  <si>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</si>
  <si>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</si>
  <si>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</si>
  <si>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</si>
  <si>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</si>
  <si>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</si>
  <si>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</si>
  <si>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</si>
  <si>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</si>
  <si>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</si>
  <si>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</si>
  <si>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</si>
  <si>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</si>
  <si>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</si>
  <si>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</si>
  <si>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</si>
  <si>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</si>
  <si>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</si>
  <si>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</si>
  <si>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</si>
  <si>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</si>
  <si>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</si>
  <si>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</si>
  <si>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</si>
  <si>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</si>
  <si>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</si>
  <si>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</si>
  <si>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</si>
  <si>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</si>
  <si>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</si>
  <si>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</si>
  <si>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</si>
  <si>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</si>
  <si>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</si>
  <si>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</si>
  <si>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</si>
  <si>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</si>
  <si>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</si>
  <si>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</si>
  <si>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</si>
  <si>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</si>
  <si>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</si>
  <si>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</si>
  <si>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</si>
  <si>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</si>
  <si>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</si>
  <si>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</si>
  <si>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</si>
  <si>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</si>
  <si>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</si>
  <si>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</si>
  <si>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</si>
  <si>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</si>
  <si>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</si>
  <si>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</si>
  <si>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</si>
  <si>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</si>
  <si>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</si>
  <si>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</si>
  <si>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</si>
  <si>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</si>
  <si>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</si>
  <si>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</si>
  <si>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</si>
  <si>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</si>
  <si>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</si>
  <si>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</si>
  <si>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</si>
  <si>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</si>
  <si>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</si>
  <si>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</si>
  <si>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</si>
  <si>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</si>
  <si>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</si>
  <si>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</si>
  <si>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</si>
  <si>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</si>
  <si>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</si>
  <si>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</si>
  <si>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</si>
  <si>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</si>
  <si>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</si>
  <si>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</si>
  <si>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</si>
  <si>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</si>
  <si>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</si>
  <si>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</si>
  <si>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</si>
  <si>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</si>
  <si>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</si>
  <si>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</si>
  <si>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</si>
  <si>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</si>
  <si>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</si>
  <si>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</si>
  <si>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</si>
  <si>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</si>
  <si>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</si>
  <si>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</si>
  <si>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</si>
  <si>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</si>
  <si>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</si>
  <si>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</si>
  <si>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</si>
  <si>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</si>
  <si>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</si>
  <si>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</si>
  <si>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</si>
  <si>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</si>
  <si>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</si>
  <si>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</si>
  <si>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</si>
  <si>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</si>
  <si>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</si>
  <si>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</si>
  <si>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</si>
  <si>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</si>
  <si>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</si>
  <si>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</si>
  <si>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</si>
  <si>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</si>
  <si>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</si>
  <si>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</si>
  <si>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</si>
  <si>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</si>
  <si>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</si>
  <si>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</si>
  <si>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</si>
  <si>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</si>
  <si>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</si>
  <si>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</si>
  <si>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</si>
  <si>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</si>
  <si>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</si>
  <si>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</si>
  <si>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</si>
  <si>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</si>
  <si>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</si>
  <si>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</si>
  <si>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</si>
  <si>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</si>
  <si>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</si>
  <si>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</si>
  <si>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</si>
  <si>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</si>
  <si>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</si>
  <si>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</si>
  <si>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</si>
  <si>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</si>
  <si>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</si>
  <si>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</si>
  <si>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</si>
  <si>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</si>
  <si>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</si>
  <si>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</si>
  <si>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</si>
  <si>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</si>
  <si>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</si>
  <si>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</si>
  <si>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</si>
  <si>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</si>
  <si>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</si>
  <si>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</si>
  <si>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</si>
  <si>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</si>
  <si>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</si>
  <si>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</si>
  <si>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</si>
  <si>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</si>
  <si>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</si>
  <si>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</si>
  <si>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</si>
  <si>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</si>
  <si>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</si>
  <si>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</si>
  <si>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</si>
  <si>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</si>
  <si>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</si>
  <si>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</si>
  <si>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</si>
  <si>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</si>
  <si>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</si>
  <si>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</si>
  <si>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</si>
  <si>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</si>
  <si>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</si>
  <si>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</si>
  <si>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</si>
  <si>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</si>
  <si>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</si>
  <si>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</si>
  <si>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</si>
  <si>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</si>
  <si>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</si>
  <si>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</si>
  <si>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</si>
  <si>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</si>
  <si>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</si>
  <si>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</si>
  <si>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</si>
  <si>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</si>
  <si>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</si>
  <si>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</si>
  <si>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</si>
  <si>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</si>
  <si>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</si>
  <si>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</si>
  <si>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</si>
  <si>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</si>
  <si>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</si>
  <si>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</si>
  <si>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</si>
  <si>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</si>
  <si>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</si>
  <si>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</si>
  <si>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</si>
  <si>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</si>
  <si>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</si>
  <si>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</si>
  <si>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</si>
  <si>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</si>
  <si>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</si>
  <si>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</si>
  <si>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</si>
  <si>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</si>
  <si>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</si>
  <si>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</si>
  <si>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</si>
  <si>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</si>
  <si>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</si>
  <si>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</si>
  <si>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</si>
  <si>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</si>
  <si>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</si>
  <si>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</si>
  <si>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</si>
  <si>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</si>
  <si>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</si>
  <si>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</si>
  <si>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</si>
  <si>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</si>
  <si>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</si>
  <si>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</si>
  <si>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</si>
  <si>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</si>
  <si>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</si>
  <si>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</si>
  <si>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</si>
  <si>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</si>
  <si>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</si>
  <si>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</si>
  <si>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</si>
  <si>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</si>
  <si>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</si>
  <si>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</si>
  <si>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</si>
  <si>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</si>
  <si>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</si>
  <si>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</si>
  <si>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</si>
  <si>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</si>
  <si>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</si>
  <si>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</si>
  <si>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</si>
  <si>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</si>
  <si>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</si>
  <si>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</si>
  <si>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</si>
  <si>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</si>
  <si>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</si>
  <si>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</si>
  <si>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</si>
  <si>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</si>
  <si>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</si>
  <si>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</si>
  <si>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</si>
  <si>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</si>
  <si>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</si>
  <si>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</si>
  <si>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</si>
  <si>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</si>
  <si>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</si>
  <si>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</si>
  <si>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</si>
  <si>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</si>
  <si>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</si>
  <si>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</si>
  <si>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</si>
  <si>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</si>
  <si>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</si>
  <si>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</si>
  <si>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</si>
  <si>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</si>
  <si>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</si>
  <si>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</si>
  <si>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</si>
  <si>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</si>
  <si>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</si>
  <si>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</si>
  <si>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</si>
  <si>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</si>
  <si>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</si>
  <si>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</si>
  <si>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</si>
  <si>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</si>
  <si>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</si>
  <si>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</si>
  <si>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</si>
  <si>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</si>
  <si>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</si>
  <si>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</si>
  <si>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</si>
  <si>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</si>
  <si>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</si>
  <si>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</si>
  <si>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</si>
  <si>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</si>
  <si>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</si>
  <si>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</si>
  <si>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</si>
  <si>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</si>
  <si>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</si>
  <si>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</si>
  <si>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</si>
  <si>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</si>
  <si>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</si>
  <si>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</si>
  <si>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</si>
  <si>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</si>
  <si>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</si>
  <si>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</si>
  <si>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</si>
  <si>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</si>
  <si>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</si>
  <si>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</si>
  <si>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</si>
  <si>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</si>
  <si>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</si>
  <si>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</si>
  <si>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</si>
  <si>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</si>
  <si>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</si>
  <si>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</si>
  <si>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</si>
  <si>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</si>
  <si>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</si>
  <si>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</si>
  <si>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</si>
  <si>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</si>
  <si>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</si>
  <si>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</si>
  <si>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</si>
  <si>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</si>
  <si>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</si>
  <si>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</si>
  <si>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</si>
  <si>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</si>
  <si>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</si>
  <si>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</si>
  <si>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</si>
  <si>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</si>
  <si>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</si>
  <si>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</si>
  <si>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</si>
  <si>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</si>
  <si>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</si>
  <si>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</si>
  <si>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</si>
  <si>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</si>
  <si>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</si>
  <si>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</si>
  <si>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</si>
  <si>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</si>
  <si>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</si>
  <si>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</si>
  <si>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</si>
  <si>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</si>
  <si>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</si>
  <si>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</si>
  <si>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</si>
  <si>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</si>
  <si>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</si>
  <si>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</si>
  <si>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</si>
  <si>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</si>
  <si>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</si>
  <si>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</si>
  <si>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</si>
  <si>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</si>
  <si>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</si>
  <si>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</si>
  <si>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</si>
  <si>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</si>
  <si>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</si>
  <si>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</si>
  <si>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</si>
  <si>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</si>
  <si>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</si>
  <si>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</si>
  <si>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</si>
  <si>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</si>
  <si>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</si>
  <si>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</si>
  <si>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</si>
  <si>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</si>
  <si>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</si>
  <si>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</si>
  <si>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</si>
  <si>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</si>
  <si>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</si>
  <si>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</si>
  <si>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</si>
  <si>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</si>
  <si>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</si>
  <si>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</si>
  <si>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</si>
  <si>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</si>
  <si>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</si>
  <si>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</si>
  <si>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</si>
  <si>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</si>
  <si>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</si>
  <si>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</si>
  <si>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</si>
  <si>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</si>
  <si>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</si>
  <si>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</si>
  <si>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</si>
  <si>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</si>
  <si>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</si>
  <si>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</si>
  <si>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</si>
  <si>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</si>
  <si>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</si>
  <si>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</si>
  <si>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</si>
  <si>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</si>
  <si>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</si>
  <si>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</si>
  <si>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</si>
  <si>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</si>
  <si>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</si>
  <si>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</si>
  <si>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</si>
  <si>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</si>
  <si>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</si>
  <si>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</si>
  <si>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</si>
  <si>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</si>
  <si>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</si>
  <si>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</si>
  <si>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</si>
  <si>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</si>
  <si>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</si>
  <si>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</si>
  <si>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</si>
  <si>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</si>
  <si>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</si>
  <si>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</si>
  <si>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</si>
  <si>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</si>
  <si>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</si>
  <si>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</si>
  <si>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</si>
  <si>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</si>
  <si>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</si>
  <si>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</si>
  <si>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</si>
  <si>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</si>
  <si>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</si>
  <si>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</si>
  <si>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</si>
  <si>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</si>
  <si>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</si>
  <si>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</si>
  <si>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</si>
  <si>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</si>
  <si>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</si>
  <si>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</si>
  <si>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</si>
  <si>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</si>
  <si>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</si>
  <si>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</si>
  <si>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</si>
  <si>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</si>
  <si>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</si>
  <si>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</si>
  <si>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</si>
  <si>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</si>
  <si>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</si>
  <si>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</si>
  <si>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</si>
  <si>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</si>
  <si>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</si>
  <si>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</si>
  <si>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</si>
  <si>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</si>
  <si>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</si>
  <si>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</si>
  <si>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</si>
  <si>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</si>
  <si>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</si>
  <si>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</si>
  <si>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</si>
  <si>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</si>
  <si>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</si>
  <si>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</si>
  <si>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</si>
  <si>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</si>
  <si>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</si>
  <si>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</si>
  <si>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</si>
  <si>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</si>
  <si>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</si>
  <si>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</si>
  <si>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</si>
  <si>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</si>
  <si>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</si>
  <si>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</si>
  <si>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</si>
  <si>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</si>
  <si>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</si>
  <si>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</si>
  <si>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</si>
  <si>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</si>
  <si>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</si>
  <si>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</si>
  <si>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</si>
  <si>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</si>
  <si>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</si>
  <si>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</si>
  <si>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</si>
  <si>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</si>
  <si>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</si>
  <si>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</si>
  <si>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</si>
  <si>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</si>
  <si>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</si>
  <si>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</si>
  <si>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</si>
  <si>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</si>
  <si>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</si>
  <si>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</si>
  <si>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</si>
  <si>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</si>
  <si>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</si>
  <si>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</si>
  <si>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</si>
  <si>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</si>
  <si>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</si>
  <si>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</si>
  <si>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</si>
  <si>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</si>
  <si>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</si>
  <si>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</si>
  <si>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</si>
  <si>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</si>
  <si>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</si>
  <si>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</si>
  <si>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</si>
  <si>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</si>
  <si>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</si>
  <si>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</si>
  <si>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</si>
  <si>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</si>
  <si>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</si>
  <si>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</si>
  <si>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</si>
  <si>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</si>
  <si>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</si>
  <si>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</si>
  <si>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</si>
  <si>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</si>
  <si>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</si>
  <si>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</si>
  <si>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</si>
  <si>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</si>
  <si>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</si>
  <si>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</si>
  <si>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</si>
  <si>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</si>
  <si>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</si>
  <si>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</si>
  <si>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</si>
  <si>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</si>
  <si>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</si>
  <si>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</si>
  <si>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</si>
  <si>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</si>
  <si>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</si>
  <si>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</si>
  <si>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</si>
  <si>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</si>
  <si>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</si>
  <si>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</si>
  <si>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</si>
  <si>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</si>
  <si>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</si>
  <si>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</si>
  <si>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</si>
  <si>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</si>
  <si>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</si>
  <si>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</si>
  <si>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</si>
  <si>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</si>
  <si>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</si>
  <si>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</si>
  <si>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</si>
  <si>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</si>
  <si>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</si>
  <si>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</si>
  <si>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</si>
  <si>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</si>
  <si>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</si>
  <si>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</si>
  <si>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</si>
  <si>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</si>
  <si>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</si>
  <si>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</si>
  <si>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</si>
  <si>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</si>
  <si>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</si>
  <si>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</si>
  <si>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</si>
  <si>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</si>
  <si>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</si>
  <si>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</si>
  <si>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</si>
  <si>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</si>
  <si>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</si>
  <si>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</si>
  <si>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</si>
  <si>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</si>
  <si>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</si>
  <si>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</si>
  <si>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</si>
  <si>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</si>
  <si>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</si>
  <si>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</si>
  <si>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</si>
  <si>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</si>
  <si>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</si>
  <si>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</si>
  <si>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</si>
  <si>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</si>
  <si>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</si>
  <si>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</si>
  <si>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</si>
  <si>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</si>
  <si>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</si>
  <si>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</si>
  <si>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</si>
  <si>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</si>
  <si>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</si>
  <si>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</si>
  <si>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</si>
  <si>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</si>
  <si>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</si>
  <si>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</si>
  <si>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</si>
  <si>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</si>
  <si>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</si>
  <si>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</si>
  <si>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</si>
  <si>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</si>
  <si>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</si>
  <si>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</si>
  <si>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</si>
  <si>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</si>
  <si>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</si>
  <si>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</si>
  <si>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</si>
  <si>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</si>
  <si>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</si>
  <si>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</si>
  <si>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</si>
  <si>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</si>
  <si>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</si>
  <si>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</si>
  <si>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</si>
  <si>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</si>
  <si>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</si>
  <si>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</si>
  <si>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</si>
  <si>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</si>
  <si>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</si>
  <si>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</si>
  <si>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</si>
  <si>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</si>
  <si>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</si>
  <si>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</si>
  <si>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</si>
  <si>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</si>
  <si>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</si>
  <si>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</si>
  <si>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</si>
  <si>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</si>
  <si>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</si>
  <si>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</si>
  <si>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</si>
  <si>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</si>
  <si>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</si>
  <si>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</si>
  <si>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</si>
  <si>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</si>
  <si>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</si>
  <si>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</si>
  <si>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</si>
  <si>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</si>
  <si>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</si>
  <si>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</si>
  <si>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</si>
  <si>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</si>
  <si>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</si>
  <si>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</si>
  <si>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</si>
  <si>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</si>
  <si>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</si>
  <si>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</si>
  <si>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</si>
  <si>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</si>
  <si>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</si>
  <si>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</si>
  <si>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</si>
  <si>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</si>
  <si>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</si>
  <si>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</si>
  <si>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</si>
  <si>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</si>
  <si>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</si>
  <si>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</si>
  <si>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</si>
  <si>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</si>
  <si>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</si>
  <si>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</si>
  <si>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</si>
  <si>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</si>
  <si>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</si>
  <si>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</si>
  <si>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</si>
  <si>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</si>
  <si>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</si>
  <si>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</si>
  <si>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</si>
  <si>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</si>
  <si>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</si>
  <si>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</si>
  <si>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</si>
  <si>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</si>
  <si>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</si>
  <si>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</si>
  <si>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</si>
  <si>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</si>
  <si>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</si>
  <si>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</si>
  <si>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</si>
  <si>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</si>
  <si>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</si>
  <si>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</si>
  <si>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</si>
  <si>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</si>
  <si>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</si>
  <si>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</si>
  <si>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</si>
  <si>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</si>
  <si>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</si>
  <si>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</si>
  <si>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</si>
  <si>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</si>
  <si>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</si>
  <si>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</si>
  <si>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</si>
  <si>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</si>
  <si>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</si>
  <si>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</si>
  <si>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</si>
  <si>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</si>
  <si>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</si>
  <si>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</si>
  <si>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</si>
  <si>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</si>
  <si>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</si>
  <si>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</si>
  <si>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</si>
  <si>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</si>
  <si>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</si>
  <si>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</si>
  <si>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</si>
  <si>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</si>
  <si>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</si>
  <si>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</si>
  <si>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</si>
  <si>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</si>
  <si>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</si>
  <si>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</si>
  <si>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</si>
  <si>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</si>
  <si>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</si>
  <si>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</si>
  <si>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</si>
  <si>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</si>
  <si>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</si>
  <si>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</si>
  <si>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</si>
  <si>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</si>
  <si>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</si>
  <si>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</si>
  <si>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</si>
  <si>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</si>
  <si>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</si>
  <si>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</si>
  <si>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</si>
  <si>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</si>
  <si>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</si>
  <si>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</si>
  <si>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</si>
  <si>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</si>
  <si>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</si>
  <si>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</si>
  <si>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</si>
  <si>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</si>
  <si>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</si>
  <si>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</si>
  <si>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</si>
  <si>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</si>
  <si>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</si>
  <si>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</si>
  <si>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</si>
  <si>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</si>
  <si>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</si>
  <si>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</si>
  <si>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</si>
  <si>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</si>
  <si>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</si>
  <si>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</si>
  <si>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</si>
  <si>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</si>
  <si>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</si>
  <si>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</si>
  <si>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</si>
  <si>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</si>
  <si>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</si>
  <si>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</si>
  <si>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</si>
  <si>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</si>
  <si>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</si>
  <si>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</si>
  <si>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</si>
  <si>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</si>
  <si>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</si>
  <si>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</si>
  <si>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</si>
  <si>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</si>
  <si>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</si>
  <si>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</si>
  <si>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</si>
  <si>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</si>
  <si>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</si>
  <si>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</si>
  <si>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</si>
  <si>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</si>
  <si>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</si>
  <si>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</si>
  <si>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</si>
  <si>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</si>
  <si>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</si>
  <si>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</si>
  <si>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</si>
  <si>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</si>
  <si>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</si>
  <si>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</si>
  <si>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</si>
  <si>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</si>
  <si>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</si>
  <si>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</si>
  <si>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</si>
  <si>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</si>
  <si>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</si>
  <si>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</si>
  <si>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</si>
  <si>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</si>
  <si>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</si>
  <si>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</si>
  <si>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</si>
  <si>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</si>
  <si>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</si>
  <si>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</si>
  <si>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</si>
  <si>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</si>
  <si>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</si>
  <si>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</si>
  <si>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</si>
  <si>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</si>
  <si>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</si>
  <si>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</si>
  <si>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</si>
  <si>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</si>
  <si>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</si>
  <si>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</si>
  <si>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</si>
  <si>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</si>
  <si>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</si>
  <si>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</si>
  <si>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</si>
  <si>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</si>
  <si>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</si>
  <si>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</si>
  <si>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</si>
  <si>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</si>
  <si>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</si>
  <si>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</si>
  <si>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</si>
  <si>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</si>
  <si>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</si>
  <si>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</si>
  <si>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</si>
  <si>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</si>
  <si>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</si>
  <si>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</si>
  <si>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</si>
  <si>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</si>
  <si>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</si>
  <si>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</si>
  <si>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</si>
  <si>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</si>
  <si>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</si>
  <si>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</si>
  <si>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</si>
  <si>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</si>
  <si>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</si>
  <si>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</si>
  <si>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</si>
  <si>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</si>
  <si>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</si>
  <si>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</si>
  <si>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</si>
  <si>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</si>
  <si>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</si>
  <si>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</si>
  <si>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</si>
  <si>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</si>
  <si>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</si>
  <si>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</si>
  <si>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</si>
  <si>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</si>
  <si>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</si>
  <si>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</si>
  <si>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</si>
  <si>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</si>
  <si>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</si>
  <si>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</si>
  <si>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</si>
  <si>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</si>
  <si>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</si>
  <si>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</si>
  <si>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</si>
  <si>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</si>
  <si>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</si>
  <si>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</si>
  <si>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</si>
  <si>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</si>
  <si>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</si>
  <si>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</si>
  <si>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</si>
  <si>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</si>
  <si>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</si>
  <si>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</si>
  <si>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</si>
  <si>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</si>
  <si>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</si>
  <si>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</si>
  <si>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</si>
  <si>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</si>
  <si>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</si>
  <si>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</si>
  <si>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</si>
  <si>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</si>
  <si>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</si>
  <si>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</si>
  <si>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</si>
  <si>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</si>
  <si>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</si>
  <si>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</si>
  <si>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</si>
  <si>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</si>
  <si>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</si>
  <si>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</si>
  <si>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</si>
  <si>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</si>
  <si>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</si>
  <si>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</si>
  <si>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</si>
  <si>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</si>
  <si>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</si>
  <si>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</si>
  <si>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</si>
  <si>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</si>
  <si>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</si>
  <si>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</si>
  <si>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</si>
  <si>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</si>
  <si>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</si>
  <si>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</si>
  <si>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</si>
  <si>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</si>
  <si>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</si>
  <si>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</si>
  <si>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</si>
  <si>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</si>
  <si>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</si>
  <si>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</si>
  <si>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</si>
  <si>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</si>
  <si>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</si>
  <si>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</si>
  <si>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</si>
  <si>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</si>
  <si>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</si>
  <si>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</si>
  <si>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</si>
  <si>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</si>
  <si>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</si>
  <si>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</si>
  <si>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</si>
  <si>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</si>
  <si>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</si>
  <si>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</si>
  <si>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</si>
  <si>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</si>
  <si>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</si>
  <si>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</si>
  <si>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</si>
  <si>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</si>
  <si>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</si>
  <si>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</si>
  <si>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</si>
  <si>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</si>
  <si>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</si>
  <si>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</si>
  <si>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</si>
  <si>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</si>
  <si>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</si>
  <si>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</si>
  <si>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</si>
  <si>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</si>
  <si>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</si>
  <si>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</si>
  <si>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</si>
  <si>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</si>
  <si>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</si>
  <si>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</si>
  <si>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</si>
  <si>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</si>
  <si>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</si>
  <si>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</si>
  <si>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</si>
  <si>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</si>
  <si>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</si>
  <si>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</si>
  <si>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</si>
  <si>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</si>
  <si>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</si>
  <si>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</si>
  <si>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</si>
  <si>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</si>
  <si>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</si>
  <si>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</si>
  <si>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</si>
  <si>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</si>
  <si>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</si>
  <si>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</si>
  <si>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</si>
  <si>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</si>
  <si>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</si>
  <si>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</si>
  <si>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</si>
  <si>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</si>
  <si>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</si>
  <si>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</si>
  <si>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</si>
  <si>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</si>
  <si>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</si>
  <si>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</si>
  <si>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</si>
  <si>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</si>
  <si>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</si>
  <si>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</si>
  <si>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</si>
  <si>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</si>
  <si>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</si>
  <si>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</si>
  <si>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</si>
  <si>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</si>
  <si>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</si>
  <si>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</si>
  <si>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</si>
  <si>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</si>
  <si>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</si>
  <si>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</si>
  <si>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</si>
  <si>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</si>
  <si>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</si>
  <si>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</si>
  <si>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</si>
  <si>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</si>
  <si>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</si>
  <si>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</si>
  <si>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</si>
  <si>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</si>
  <si>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</si>
  <si>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</si>
  <si>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</si>
  <si>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</si>
  <si>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</si>
  <si>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</si>
  <si>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</si>
  <si>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</si>
  <si>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</si>
  <si>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</si>
  <si>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</si>
  <si>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</si>
  <si>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</si>
  <si>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</si>
  <si>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</si>
  <si>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</si>
  <si>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</si>
  <si>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</si>
  <si>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</si>
  <si>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</si>
  <si>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</si>
  <si>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</si>
  <si>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</si>
  <si>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</si>
  <si>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</si>
  <si>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</si>
  <si>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</si>
  <si>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</si>
  <si>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</si>
  <si>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</si>
  <si>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</si>
  <si>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</si>
  <si>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</si>
  <si>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</si>
  <si>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</si>
  <si>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</si>
  <si>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</si>
  <si>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</si>
  <si>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</si>
  <si>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</si>
  <si>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</si>
  <si>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</si>
  <si>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</si>
  <si>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</si>
  <si>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</si>
  <si>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</si>
  <si>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</si>
  <si>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</si>
  <si>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</si>
  <si>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</si>
  <si>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</si>
  <si>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</si>
  <si>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</si>
  <si>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</si>
  <si>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</si>
  <si>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</si>
  <si>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</si>
  <si>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</si>
  <si>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</si>
  <si>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</si>
  <si>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</si>
  <si>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</si>
  <si>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</si>
  <si>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</si>
  <si>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</si>
  <si>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</si>
  <si>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</si>
  <si>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</si>
  <si>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</si>
  <si>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</si>
  <si>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</si>
  <si>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</si>
  <si>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</si>
  <si>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</si>
  <si>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</si>
  <si>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</si>
  <si>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</si>
  <si>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</si>
  <si>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</si>
  <si>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</si>
  <si>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</si>
  <si>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</si>
  <si>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</si>
  <si>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</si>
  <si>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</si>
  <si>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</si>
  <si>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</si>
  <si>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</si>
  <si>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</si>
  <si>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</si>
  <si>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</si>
  <si>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</si>
  <si>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</si>
  <si>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</si>
  <si>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</si>
  <si>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</si>
  <si>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</si>
  <si>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</si>
  <si>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</si>
  <si>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</si>
  <si>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</si>
  <si>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</si>
  <si>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</si>
  <si>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</si>
  <si>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</si>
  <si>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</si>
  <si>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</si>
  <si>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</si>
  <si>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</si>
  <si>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</si>
  <si>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</si>
  <si>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</si>
  <si>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</si>
  <si>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</si>
  <si>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</si>
  <si>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</si>
  <si>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</si>
  <si>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</si>
  <si>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</si>
  <si>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</si>
  <si>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</si>
  <si>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</si>
  <si>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</si>
  <si>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</si>
  <si>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</si>
  <si>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</si>
  <si>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</si>
  <si>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</si>
  <si>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</si>
  <si>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</si>
  <si>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</si>
  <si>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</si>
  <si>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</si>
  <si>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</si>
  <si>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</si>
  <si>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</si>
  <si>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</si>
  <si>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</si>
  <si>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</si>
  <si>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</si>
  <si>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</si>
  <si>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</si>
  <si>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</si>
  <si>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</si>
  <si>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</si>
  <si>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</si>
  <si>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</si>
  <si>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</si>
  <si>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</si>
  <si>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</si>
  <si>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</si>
  <si>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</si>
  <si>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</si>
  <si>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</si>
  <si>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</si>
  <si>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</si>
  <si>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</si>
  <si>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</si>
  <si>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</si>
  <si>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</si>
  <si>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</si>
  <si>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</si>
  <si>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</si>
  <si>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</si>
  <si>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</si>
  <si>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</si>
  <si>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</si>
  <si>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</si>
  <si>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</si>
  <si>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</si>
  <si>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</si>
  <si>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</si>
  <si>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</si>
  <si>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</si>
  <si>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</si>
  <si>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</si>
  <si>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</si>
  <si>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</si>
  <si>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</si>
  <si>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</si>
  <si>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</si>
  <si>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</si>
  <si>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</si>
  <si>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</si>
  <si>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</si>
  <si>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</si>
  <si>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</si>
  <si>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</si>
  <si>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</si>
  <si>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</si>
  <si>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</si>
  <si>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</si>
  <si>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</si>
  <si>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</si>
  <si>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</si>
  <si>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</si>
  <si>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</si>
  <si>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</si>
  <si>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</si>
  <si>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</si>
  <si>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</si>
  <si>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</si>
  <si>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</si>
  <si>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</si>
  <si>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</si>
  <si>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</si>
  <si>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</si>
  <si>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</si>
  <si>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</si>
  <si>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</si>
  <si>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</si>
  <si>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</si>
  <si>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</si>
  <si>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</si>
  <si>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</si>
  <si>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</si>
  <si>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</si>
  <si>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</si>
  <si>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</si>
  <si>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</si>
  <si>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</si>
  <si>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</si>
  <si>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</si>
  <si>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</si>
  <si>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</si>
  <si>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</si>
  <si>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</si>
  <si>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</si>
  <si>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</si>
  <si>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</si>
  <si>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</si>
  <si>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</si>
  <si>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</si>
  <si>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</si>
  <si>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</si>
  <si>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</si>
  <si>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</si>
  <si>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</si>
  <si>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</si>
  <si>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</si>
  <si>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</si>
  <si>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</si>
  <si>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</si>
  <si>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</si>
  <si>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</si>
  <si>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</si>
  <si>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</si>
  <si>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</si>
  <si>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</si>
  <si>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</si>
  <si>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</si>
  <si>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</si>
  <si>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</si>
  <si>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</si>
  <si>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</si>
  <si>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</si>
  <si>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</si>
  <si>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</si>
  <si>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</si>
  <si>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</si>
  <si>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</si>
  <si>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</si>
  <si>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</si>
  <si>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</si>
  <si>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</si>
  <si>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</si>
  <si>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</si>
  <si>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</si>
  <si>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</si>
  <si>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</si>
  <si>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</si>
  <si>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</si>
  <si>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</si>
  <si>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</si>
  <si>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</si>
  <si>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</si>
  <si>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</si>
  <si>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</si>
  <si>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</si>
  <si>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</si>
  <si>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</si>
  <si>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</si>
  <si>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</si>
  <si>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</si>
  <si>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</si>
  <si>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</si>
  <si>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</si>
  <si>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</si>
  <si>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</si>
  <si>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</si>
  <si>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</si>
  <si>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</si>
  <si>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</si>
  <si>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</si>
  <si>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</si>
  <si>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</si>
  <si>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</si>
  <si>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</si>
  <si>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</si>
  <si>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</si>
  <si>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</si>
  <si>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</si>
  <si>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</si>
  <si>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</si>
  <si>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</si>
  <si>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</si>
  <si>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</si>
  <si>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</si>
  <si>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</si>
  <si>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</si>
  <si>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</si>
  <si>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</si>
  <si>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</si>
  <si>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</si>
  <si>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</si>
  <si>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</si>
  <si>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</si>
  <si>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</si>
  <si>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</si>
  <si>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</si>
  <si>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</si>
  <si>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</si>
  <si>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</si>
  <si>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</si>
  <si>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</si>
  <si>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</si>
  <si>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</si>
  <si>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</si>
  <si>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</si>
  <si>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</si>
  <si>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</si>
  <si>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</si>
  <si>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</si>
  <si>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</si>
  <si>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</si>
  <si>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</si>
  <si>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</si>
  <si>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</si>
  <si>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</si>
  <si>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</si>
  <si>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</si>
  <si>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</si>
  <si>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</si>
  <si>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</si>
  <si>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</si>
  <si>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</si>
  <si>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</si>
  <si>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</si>
  <si>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</si>
  <si>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</si>
  <si>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</si>
  <si>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</si>
  <si>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</si>
  <si>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</si>
  <si>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</si>
  <si>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</si>
  <si>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</si>
  <si>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</si>
  <si>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</si>
  <si>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</si>
  <si>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</si>
  <si>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</si>
  <si>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</si>
  <si>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</si>
  <si>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</si>
  <si>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</si>
  <si>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</si>
  <si>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</si>
  <si>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</si>
  <si>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</si>
  <si>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</si>
  <si>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</si>
  <si>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</si>
  <si>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</si>
  <si>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</si>
  <si>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</si>
  <si>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</si>
  <si>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</si>
  <si>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</si>
  <si>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</si>
  <si>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</si>
  <si>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</si>
  <si>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</si>
  <si>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</si>
  <si>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</si>
  <si>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</si>
  <si>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</si>
  <si>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</si>
  <si>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</si>
  <si>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</si>
  <si>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</si>
  <si>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</si>
  <si>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</si>
  <si>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</si>
  <si>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</si>
  <si>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</si>
  <si>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</si>
  <si>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</si>
  <si>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</si>
  <si>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</si>
  <si>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</si>
  <si>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</si>
  <si>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</si>
  <si>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</si>
  <si>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</si>
  <si>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</si>
  <si>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</si>
  <si>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</si>
  <si>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</si>
  <si>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</si>
  <si>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</si>
  <si>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</si>
  <si>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</si>
  <si>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</si>
  <si>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</si>
  <si>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</si>
  <si>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</si>
  <si>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</si>
  <si>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</si>
  <si>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</si>
  <si>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</si>
  <si>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</si>
  <si>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</si>
  <si>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</si>
  <si>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</si>
  <si>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</si>
  <si>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</si>
  <si>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</si>
  <si>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</si>
  <si>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</si>
  <si>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</si>
  <si>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</si>
  <si>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</si>
  <si>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</si>
  <si>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</si>
  <si>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</si>
  <si>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</si>
  <si>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</si>
  <si>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</si>
  <si>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</si>
  <si>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</si>
  <si>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</si>
  <si>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</si>
  <si>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</si>
  <si>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</si>
  <si>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</si>
  <si>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</si>
  <si>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</si>
  <si>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</si>
  <si>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</si>
  <si>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</si>
  <si>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</si>
  <si>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</si>
  <si>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</si>
  <si>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</si>
  <si>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</si>
  <si>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</si>
  <si>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</si>
  <si>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</si>
  <si>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</si>
  <si>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</si>
  <si>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</si>
  <si>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</si>
  <si>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</si>
  <si>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</si>
  <si>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</si>
  <si>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</si>
  <si>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</si>
  <si>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</si>
  <si>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</si>
  <si>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</si>
  <si>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</si>
  <si>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</si>
  <si>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</si>
  <si>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</si>
  <si>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</si>
  <si>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</si>
  <si>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</si>
  <si>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</si>
  <si>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</si>
  <si>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</si>
  <si>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</si>
  <si>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</si>
  <si>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</si>
  <si>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</si>
  <si>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</si>
  <si>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</si>
  <si>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</si>
  <si>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</si>
  <si>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</si>
  <si>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</si>
  <si>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</si>
  <si>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</si>
  <si>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</si>
  <si>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</si>
  <si>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</si>
  <si>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</si>
  <si>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</si>
  <si>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</si>
  <si>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</si>
  <si>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</si>
  <si>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</si>
  <si>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</si>
  <si>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</si>
  <si>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</si>
  <si>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</si>
  <si>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</si>
  <si>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</si>
  <si>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</si>
  <si>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</si>
  <si>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</si>
  <si>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</si>
  <si>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</si>
  <si>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</si>
  <si>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</si>
  <si>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</si>
  <si>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</si>
  <si>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</si>
  <si>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</si>
  <si>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</si>
  <si>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</si>
  <si>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</si>
  <si>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</si>
  <si>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</si>
  <si>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</si>
  <si>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</si>
  <si>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</si>
  <si>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</si>
  <si>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</si>
  <si>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</si>
  <si>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</si>
  <si>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</si>
  <si>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</si>
  <si>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</si>
  <si>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</si>
  <si>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</si>
  <si>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</si>
  <si>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</si>
  <si>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</si>
  <si>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</si>
  <si>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</si>
  <si>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</si>
  <si>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</si>
  <si>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</si>
  <si>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</si>
  <si>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</si>
  <si>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</si>
  <si>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</si>
  <si>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</si>
  <si>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</si>
  <si>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</si>
  <si>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</si>
  <si>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</si>
  <si>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</si>
  <si>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</si>
  <si>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</si>
  <si>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</si>
  <si>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</si>
  <si>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</si>
  <si>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</si>
  <si>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</si>
  <si>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</si>
  <si>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</si>
  <si>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</si>
  <si>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</si>
  <si>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</si>
  <si>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</si>
  <si>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</si>
  <si>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</si>
  <si>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</si>
  <si>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</si>
  <si>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</si>
  <si>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</si>
  <si>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</si>
  <si>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</si>
  <si>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</si>
  <si>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</si>
  <si>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</si>
  <si>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</si>
  <si>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</si>
  <si>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</si>
  <si>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</si>
  <si>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</si>
  <si>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</si>
  <si>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</si>
  <si>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</si>
  <si>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</si>
  <si>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</si>
  <si>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</si>
  <si>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</si>
  <si>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</si>
  <si>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</si>
  <si>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</si>
  <si>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</si>
  <si>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</si>
  <si>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</si>
  <si>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</si>
  <si>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</si>
  <si>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</si>
  <si>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</si>
  <si>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</si>
  <si>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</si>
  <si>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</si>
  <si>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</si>
  <si>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</si>
  <si>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</si>
  <si>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</si>
  <si>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</si>
  <si>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</si>
  <si>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</si>
  <si>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</si>
  <si>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</si>
  <si>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</si>
  <si>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</si>
  <si>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</si>
  <si>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</si>
  <si>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</si>
  <si>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</si>
  <si>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</si>
  <si>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</si>
  <si>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</si>
  <si>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</si>
  <si>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</si>
  <si>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</si>
  <si>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</si>
  <si>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</si>
  <si>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</si>
  <si>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</si>
  <si>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</si>
  <si>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</si>
  <si>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</si>
  <si>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</si>
  <si>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</si>
  <si>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</si>
  <si>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</si>
  <si>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</si>
  <si>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</si>
  <si>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</si>
  <si>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</si>
  <si>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</si>
  <si>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</si>
  <si>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</si>
  <si>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</si>
  <si>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</si>
  <si>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</si>
  <si>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</si>
  <si>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</si>
  <si>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</si>
  <si>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</si>
  <si>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</si>
  <si>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</si>
  <si>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</si>
  <si>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</si>
  <si>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</si>
  <si>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</si>
  <si>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</si>
  <si>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</si>
  <si>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</si>
  <si>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</si>
  <si>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</si>
  <si>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</si>
  <si>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</si>
  <si>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</si>
  <si>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</si>
  <si>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</si>
  <si>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</si>
  <si>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</si>
  <si>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</si>
  <si>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</si>
  <si>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</si>
  <si>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</si>
  <si>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</si>
  <si>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</si>
  <si>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</si>
  <si>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</si>
  <si>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</si>
  <si>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</si>
  <si>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</si>
  <si>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</si>
  <si>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</si>
  <si>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</si>
  <si>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</si>
  <si>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</si>
  <si>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</si>
  <si>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</si>
  <si>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</si>
  <si>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</si>
  <si>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</si>
  <si>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</si>
  <si>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</si>
  <si>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</si>
  <si>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</si>
  <si>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</si>
  <si>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</si>
  <si>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</si>
  <si>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</si>
  <si>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</si>
  <si>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</si>
  <si>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</si>
  <si>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</si>
  <si>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</si>
  <si>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</si>
  <si>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</si>
  <si>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</si>
  <si>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</si>
  <si>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</si>
  <si>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</si>
  <si>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</si>
  <si>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</si>
  <si>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</si>
  <si>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</si>
  <si>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</si>
  <si>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</si>
  <si>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</si>
  <si>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</si>
  <si>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</si>
  <si>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</si>
  <si>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</si>
  <si>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</si>
  <si>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</si>
  <si>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</si>
  <si>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</si>
  <si>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</si>
  <si>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</si>
  <si>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</si>
  <si>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</si>
  <si>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</si>
  <si>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</si>
  <si>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</si>
  <si>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</si>
  <si>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</si>
  <si>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</si>
  <si>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</si>
  <si>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</si>
  <si>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</si>
  <si>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</si>
  <si>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</si>
  <si>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</si>
  <si>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</si>
  <si>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</si>
  <si>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</si>
  <si>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</si>
  <si>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</si>
  <si>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</si>
  <si>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</si>
  <si>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</si>
  <si>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</si>
  <si>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</si>
  <si>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</si>
  <si>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</si>
  <si>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</si>
  <si>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</si>
  <si>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</si>
  <si>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</si>
  <si>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</si>
  <si>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</si>
  <si>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</si>
  <si>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</si>
  <si>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</si>
  <si>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</si>
  <si>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</si>
  <si>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</si>
  <si>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</si>
  <si>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</si>
  <si>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</si>
  <si>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</si>
  <si>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</si>
  <si>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</si>
  <si>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</si>
  <si>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</si>
  <si>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</si>
  <si>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</si>
  <si>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</si>
  <si>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</si>
  <si>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</si>
  <si>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</si>
  <si>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</si>
  <si>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</si>
  <si>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</si>
  <si>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</si>
  <si>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</si>
  <si>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</si>
  <si>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</si>
  <si>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</si>
  <si>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</si>
  <si>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</si>
  <si>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</si>
  <si>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</si>
  <si>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</si>
  <si>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</si>
  <si>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</si>
  <si>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</si>
  <si>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</si>
  <si>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</si>
  <si>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</si>
  <si>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</si>
  <si>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</si>
  <si>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</si>
  <si>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</si>
  <si>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</si>
  <si>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</si>
  <si>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</si>
  <si>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</si>
  <si>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</si>
  <si>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</si>
  <si>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</si>
  <si>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Umicore Sustainable Procurement Framework for Cobalt</t>
  </si>
  <si>
    <t>Qualitek International, Inc.</t>
  </si>
  <si>
    <t>Manufacturer of tin-containing solder paste, bar and wire for electronics industry</t>
  </si>
  <si>
    <t>315 Fairbank Street, Addison, Illinois 60101</t>
  </si>
  <si>
    <t>630-628-8083</t>
  </si>
  <si>
    <t>Phodi Han</t>
  </si>
  <si>
    <t>President</t>
  </si>
  <si>
    <t>phan@qualitek.com</t>
  </si>
  <si>
    <t>https://secureservercdn.net/198.71.189.51/tbt.5aa.myftpupload.com/wp-content/uploads/2022/08/Cobalt-Sourcing-Policy.pdf</t>
  </si>
  <si>
    <t>630-628-8083 ext.105</t>
  </si>
  <si>
    <t>dinesh@qualitek.com</t>
  </si>
  <si>
    <t>Dinesh Amin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</si>
</sst>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060">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8"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0" fontId="78" fillId="45" borderId="56" xfId="492" applyFill="1" applyBorder="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78" fillId="45" borderId="56" xfId="492" applyNumberFormat="1" applyFill="1" applyBorder="1">
      <protection locked="0"/>
    </xf>
    <xf numFmtId="49" fontId="78" fillId="45" borderId="11" xfId="492" applyNumberFormat="1" applyFill="1" applyBorder="1" applyAlignment="1">
      <alignment horizontal="center" vertical="center" wrapText="1"/>
      <protection locked="0"/>
    </xf>
    <xf numFmtId="49" fontId="78" fillId="45" borderId="33" xfId="492" applyNumberFormat="1" applyFill="1" applyBorder="1" applyAlignment="1">
      <alignment horizontal="center"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06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991" xr:uid="{22E15345-8406-409A-8834-B60A5D205C07}"/>
    <cellStyle name="20% - Accent1 2 2 3" xfId="877" xr:uid="{5D464F6E-8470-4ED5-875E-95BA44A428B1}"/>
    <cellStyle name="20% - Accent1 2 3" xfId="713" xr:uid="{EDF434F6-97A8-4C97-92EF-01B4CD7E3E3F}"/>
    <cellStyle name="20% - Accent1 2 3 2" xfId="944" xr:uid="{5D381363-C144-43F3-9EFF-108165F1FC56}"/>
    <cellStyle name="20% - Accent1 2 4" xfId="829" xr:uid="{E2A5348C-F92D-42DB-99A4-0BD26A1138B5}"/>
    <cellStyle name="20% - Accent1 3" xfId="807" xr:uid="{E07D2041-971E-4110-B638-511848290013}"/>
    <cellStyle name="20% - Accent1 3 2" xfId="1038" xr:uid="{19C0300E-58E7-4FCE-8A5F-AEF0C2E7B776}"/>
    <cellStyle name="20% - Accent1 4" xfId="924" xr:uid="{4CCA2F6E-F347-47E0-A4E6-4695684F61FB}"/>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992" xr:uid="{CCABD9C4-CA6A-427D-AB5B-C125EA047B80}"/>
    <cellStyle name="20% - Accent2 2 2 3" xfId="878" xr:uid="{624338BC-CC3A-4734-A76C-98D52E5A6F44}"/>
    <cellStyle name="20% - Accent2 2 3" xfId="714" xr:uid="{726E0599-9AC6-4E76-AACC-0FD8436401F4}"/>
    <cellStyle name="20% - Accent2 2 3 2" xfId="945" xr:uid="{67CE1073-23A3-4207-83C8-1BB315A7EFF7}"/>
    <cellStyle name="20% - Accent2 2 4" xfId="830" xr:uid="{99CC8717-47BC-4164-92FE-0F0410B3720A}"/>
    <cellStyle name="20% - Accent2 3" xfId="810" xr:uid="{064AEAAD-AF5C-48B4-ADC6-532BE41941B6}"/>
    <cellStyle name="20% - Accent2 3 2" xfId="1041" xr:uid="{342486D9-D538-4DCC-AFCB-49364B81A612}"/>
    <cellStyle name="20% - Accent2 4" xfId="927" xr:uid="{E5FD8476-EC3C-4CA0-9989-D69E31FC9070}"/>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993" xr:uid="{BED3F917-1C51-4995-A0C3-8928454B4CB5}"/>
    <cellStyle name="20% - Accent3 2 2 3" xfId="879" xr:uid="{30D46676-FC59-4C1E-A3F0-BCE832C7732F}"/>
    <cellStyle name="20% - Accent3 2 3" xfId="715" xr:uid="{4812A7A9-4CB1-4A98-8F71-CA5406E00B29}"/>
    <cellStyle name="20% - Accent3 2 3 2" xfId="946" xr:uid="{3CC97737-BA95-4040-AFBD-3F3B701F0480}"/>
    <cellStyle name="20% - Accent3 2 4" xfId="831" xr:uid="{50B6CDDF-6A70-4203-9430-03D576AF5BE5}"/>
    <cellStyle name="20% - Accent3 3" xfId="813" xr:uid="{76300C5A-1301-4645-AD34-EEB765A6F950}"/>
    <cellStyle name="20% - Accent3 3 2" xfId="1044" xr:uid="{262D49CB-ADA6-4247-A938-FA5BB8DCC537}"/>
    <cellStyle name="20% - Accent3 4" xfId="930" xr:uid="{47FE0E98-5D30-4593-AC87-04D1F5E7469E}"/>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994" xr:uid="{A385C1B3-0046-49F4-9CB9-8C5B3BFB953E}"/>
    <cellStyle name="20% - Accent4 2 2 3" xfId="880" xr:uid="{058BF5BF-F92E-4BF5-9C9B-88D2C9F63093}"/>
    <cellStyle name="20% - Accent4 2 3" xfId="716" xr:uid="{3383621A-942D-46EE-B973-A3B99EE61AB1}"/>
    <cellStyle name="20% - Accent4 2 3 2" xfId="947" xr:uid="{2CF74EED-9E5B-4B20-AC24-E2462A3B3B2F}"/>
    <cellStyle name="20% - Accent4 2 4" xfId="832" xr:uid="{BD09F43F-06DB-45EB-8359-79531EF3AC1D}"/>
    <cellStyle name="20% - Accent4 3" xfId="816" xr:uid="{EA736B35-E7F4-47B9-9143-A10AFFEBE522}"/>
    <cellStyle name="20% - Accent4 3 2" xfId="1047" xr:uid="{FEF48E1B-9E2F-4872-8913-5FF5BFAF0625}"/>
    <cellStyle name="20% - Accent4 4" xfId="933" xr:uid="{00EFAB52-5D92-4603-A1AA-EB6C772C2FD4}"/>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995" xr:uid="{5A004D2A-CF10-4242-8D5C-AE855C15FA7D}"/>
    <cellStyle name="20% - Accent5 2 2 3" xfId="881" xr:uid="{7ECA2F05-7480-4F1F-A5C6-2307BB3E5AFA}"/>
    <cellStyle name="20% - Accent5 2 3" xfId="717" xr:uid="{F2773E4A-67B7-442F-AE3C-6D1FD8110717}"/>
    <cellStyle name="20% - Accent5 2 3 2" xfId="948" xr:uid="{06C04C15-8342-4CEA-A5A0-724B1FC21251}"/>
    <cellStyle name="20% - Accent5 2 4" xfId="833" xr:uid="{D8B3CD47-879E-466F-9041-A822595C9423}"/>
    <cellStyle name="20% - Accent5 3" xfId="819" xr:uid="{C358461C-75FF-4C68-90E9-889F2DA229E0}"/>
    <cellStyle name="20% - Accent5 3 2" xfId="1050" xr:uid="{F4307B8F-1D20-46B4-82D4-6FDD007DBA77}"/>
    <cellStyle name="20% - Accent5 4" xfId="936" xr:uid="{FBE0C69D-886A-4B44-8E0A-D316EBF77EE1}"/>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996" xr:uid="{B33317C8-D34A-43B5-A30A-0E25093A6374}"/>
    <cellStyle name="20% - Accent6 2 2 3" xfId="882" xr:uid="{C4B3CAB5-F5B2-4BE4-ADE0-5909470C7EF8}"/>
    <cellStyle name="20% - Accent6 2 3" xfId="718" xr:uid="{246579D6-BF2F-40A9-A18D-259D2CE46A13}"/>
    <cellStyle name="20% - Accent6 2 3 2" xfId="949" xr:uid="{89B56CA0-B60D-42E0-8ABD-77369DCCFC98}"/>
    <cellStyle name="20% - Accent6 2 4" xfId="834" xr:uid="{EA12D435-7DCD-424C-894E-48B32215F8CD}"/>
    <cellStyle name="20% - Accent6 3" xfId="822" xr:uid="{E1CCD2C7-AB9D-4DCA-9D39-BA3D6F3F9C1E}"/>
    <cellStyle name="20% - Accent6 3 2" xfId="1053" xr:uid="{6F453C39-77EB-4494-B150-5DA3E6E2C291}"/>
    <cellStyle name="20% - Accent6 4" xfId="939" xr:uid="{A9144261-D495-48B3-AA9A-19D12CDFDDD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997" xr:uid="{9832D032-A8BD-4A7B-8FBA-363E09775044}"/>
    <cellStyle name="40% - Accent1 2 2 3" xfId="883" xr:uid="{122C2534-888A-45AB-A413-7577C8756AA7}"/>
    <cellStyle name="40% - Accent1 2 3" xfId="719" xr:uid="{7602192E-A940-4E7B-8C05-4172C15DC192}"/>
    <cellStyle name="40% - Accent1 2 3 2" xfId="950" xr:uid="{1A2EF246-7D62-40D9-8F3C-ED6BDF14392F}"/>
    <cellStyle name="40% - Accent1 2 4" xfId="835" xr:uid="{C9B3C805-7538-46A4-A103-39465F52F044}"/>
    <cellStyle name="40% - Accent1 3" xfId="808" xr:uid="{E712ACEB-5301-49DB-B2E6-5B16ADCBC359}"/>
    <cellStyle name="40% - Accent1 3 2" xfId="1039" xr:uid="{FE661C46-CFF4-42FA-9A47-E75BB995E3F5}"/>
    <cellStyle name="40% - Accent1 4" xfId="925" xr:uid="{CE382796-EA2A-4BF7-BA7B-D1A33D1EE4D2}"/>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998" xr:uid="{BD466892-99F5-4D73-BAE1-9BB38E4A105C}"/>
    <cellStyle name="40% - Accent2 2 2 3" xfId="884" xr:uid="{47551A24-C11B-46BC-B453-05442E228345}"/>
    <cellStyle name="40% - Accent2 2 3" xfId="720" xr:uid="{ECC936C5-7CFA-4470-85B4-A16CA076444D}"/>
    <cellStyle name="40% - Accent2 2 3 2" xfId="951" xr:uid="{C05CCC9F-6451-4223-8089-F085EB6658CA}"/>
    <cellStyle name="40% - Accent2 2 4" xfId="836" xr:uid="{92E131A9-6D76-41B6-8C06-5AC55A07ABA7}"/>
    <cellStyle name="40% - Accent2 3" xfId="811" xr:uid="{2E3EE7B5-111B-4405-BD2E-CC001B4530AA}"/>
    <cellStyle name="40% - Accent2 3 2" xfId="1042" xr:uid="{8D9D6EDC-2D7D-4EBC-AEB2-312B47419A57}"/>
    <cellStyle name="40% - Accent2 4" xfId="928" xr:uid="{4D6F45B1-D6F9-4125-BAB3-98C47393D7AD}"/>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999" xr:uid="{A333AC2B-5599-4768-A48D-A89F607FD647}"/>
    <cellStyle name="40% - Accent3 2 2 3" xfId="885" xr:uid="{19B7B717-6F4D-4B0F-8042-F9682FE7491D}"/>
    <cellStyle name="40% - Accent3 2 3" xfId="721" xr:uid="{68A01960-68CB-4A65-8F2A-3555359514EE}"/>
    <cellStyle name="40% - Accent3 2 3 2" xfId="952" xr:uid="{9E9EE73E-E045-4946-B8FD-9946FD7034EA}"/>
    <cellStyle name="40% - Accent3 2 4" xfId="837" xr:uid="{B5C08287-0654-4DB7-9166-0F8AC87D81AD}"/>
    <cellStyle name="40% - Accent3 3" xfId="814" xr:uid="{B98B3D0F-C9EF-4904-8320-2E3FDB09ABA0}"/>
    <cellStyle name="40% - Accent3 3 2" xfId="1045" xr:uid="{98E7C85F-CF36-4DCA-8BC0-5BDD46DE2406}"/>
    <cellStyle name="40% - Accent3 4" xfId="931" xr:uid="{A898AE88-9979-49A5-90D4-61BCE6539BB3}"/>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000" xr:uid="{28C951ED-B9BE-49B5-BAAF-FAFF87C9D845}"/>
    <cellStyle name="40% - Accent4 2 2 3" xfId="886" xr:uid="{36DFDE41-49BB-4D0B-8DB0-0CDDE34306F3}"/>
    <cellStyle name="40% - Accent4 2 3" xfId="722" xr:uid="{39398746-C281-41E1-8871-02ADCEB22D95}"/>
    <cellStyle name="40% - Accent4 2 3 2" xfId="953" xr:uid="{7D1FA0E1-543E-4AE8-82B3-105A69C4B222}"/>
    <cellStyle name="40% - Accent4 2 4" xfId="838" xr:uid="{C91703CE-577C-4EB4-9285-BCF3D5A4B7E1}"/>
    <cellStyle name="40% - Accent4 3" xfId="817" xr:uid="{002D2F10-F915-45DE-902D-725C623ABAA8}"/>
    <cellStyle name="40% - Accent4 3 2" xfId="1048" xr:uid="{5A3AB6EA-E901-463D-9500-0DCE684FDCFE}"/>
    <cellStyle name="40% - Accent4 4" xfId="934" xr:uid="{090A2309-857D-47CE-9EB4-815BBB1B9E4D}"/>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001" xr:uid="{92ACFD86-1CC6-4838-BCF2-52A32C936981}"/>
    <cellStyle name="40% - Accent5 2 2 3" xfId="887" xr:uid="{9D542633-66C6-4E4B-AB2D-F0E268C26792}"/>
    <cellStyle name="40% - Accent5 2 3" xfId="723" xr:uid="{CA953F1E-E1A8-460D-AEB6-E09AF3BD1B57}"/>
    <cellStyle name="40% - Accent5 2 3 2" xfId="954" xr:uid="{B9FDE508-0DBC-48FA-94A0-E9A9805173C0}"/>
    <cellStyle name="40% - Accent5 2 4" xfId="839" xr:uid="{44DB8FF4-20B6-4EB1-802F-C017EFCF3D90}"/>
    <cellStyle name="40% - Accent5 3" xfId="820" xr:uid="{B9076266-3995-42B0-935D-F96D917DF11C}"/>
    <cellStyle name="40% - Accent5 3 2" xfId="1051" xr:uid="{7A819B8F-CAE8-412A-94F3-FA36035394FD}"/>
    <cellStyle name="40% - Accent5 4" xfId="937" xr:uid="{4B3C4F4D-3A3D-41A3-8D06-74A4477D7529}"/>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002" xr:uid="{AD6CBDB1-51E4-4D6D-B41F-CB67177525B7}"/>
    <cellStyle name="40% - Accent6 2 2 3" xfId="888" xr:uid="{D0F93C2B-CA9C-402E-8B26-160D86866CE2}"/>
    <cellStyle name="40% - Accent6 2 3" xfId="724" xr:uid="{B6857997-485B-4538-90C6-5CB51162ACA4}"/>
    <cellStyle name="40% - Accent6 2 3 2" xfId="955" xr:uid="{DFDB9146-C053-4288-8CA1-88082E214316}"/>
    <cellStyle name="40% - Accent6 2 4" xfId="840" xr:uid="{740D89B7-8547-4E1E-95C3-57AAEF19E600}"/>
    <cellStyle name="40% - Accent6 3" xfId="823" xr:uid="{FA95F09F-3E91-4EB4-9DEC-F6F55103A9B7}"/>
    <cellStyle name="40% - Accent6 3 2" xfId="1054" xr:uid="{DD851D4F-8CF0-4547-84CF-934D463411F7}"/>
    <cellStyle name="40% - Accent6 4" xfId="940" xr:uid="{1A200B18-D235-4366-B210-BB9E52CD623C}"/>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040" xr:uid="{A78E5C76-0055-4EEE-9145-A759087F178F}"/>
    <cellStyle name="60% - Accent1 4" xfId="926" xr:uid="{7291430B-2A7F-4A2B-B850-DF34133AF647}"/>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043" xr:uid="{356D1481-5CE4-47EF-8A8D-4968C420EE29}"/>
    <cellStyle name="60% - Accent2 4" xfId="929" xr:uid="{C8EB5756-ADF9-408A-838B-1A1A06BE7FA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046" xr:uid="{97ED4A83-23DF-4AB6-B144-F0A1457EB400}"/>
    <cellStyle name="60% - Accent3 4" xfId="932" xr:uid="{0D5D17D2-2673-477B-A817-DEC6E004E271}"/>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049" xr:uid="{E5E217B7-6B9B-4A96-BC52-B0861D3042BD}"/>
    <cellStyle name="60% - Accent4 4" xfId="935" xr:uid="{74BC99E8-EBC4-4783-8813-31C892F43740}"/>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052" xr:uid="{68F90D40-A3B5-4D38-B6F5-432092BE176A}"/>
    <cellStyle name="60% - Accent5 4" xfId="938" xr:uid="{8F78268B-19CF-41AA-A879-B88765A709FA}"/>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055" xr:uid="{6D097D06-C1BD-4275-9F56-19952890DC26}"/>
    <cellStyle name="60% - Accent6 4" xfId="941" xr:uid="{24A4ECAC-35D9-473F-AF97-2822725CA42C}"/>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841" xr:uid="{C9141204-2FF5-455C-9A9B-41A0027436F1}"/>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842" xr:uid="{9B11512F-4E0C-4FFD-ADDF-7AB215DED9DE}"/>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007" xr:uid="{8C841C81-204D-411D-AAB5-F4C0FF50C7B0}"/>
    <cellStyle name="Normal 13 2 2 2 2 2 3" xfId="893" xr:uid="{7BCBFCE7-851F-4567-B84D-B9A4EA91BB6C}"/>
    <cellStyle name="Normal 13 2 2 2 2 3" xfId="729" xr:uid="{F7E642FC-6515-4C96-BF0C-73AEC1DE4ADF}"/>
    <cellStyle name="Normal 13 2 2 2 2 3 2" xfId="960" xr:uid="{F2CD265D-747D-4EF0-BC89-0316D5E55EFD}"/>
    <cellStyle name="Normal 13 2 2 2 2 4" xfId="846" xr:uid="{ABBCA8B8-4283-4244-AB25-88916E854793}"/>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008" xr:uid="{5A59A1BA-FC80-4757-8F50-B99C082119B8}"/>
    <cellStyle name="Normal 13 2 2 2 3 2 3" xfId="894" xr:uid="{8E5BD8B1-6F40-4B95-8CE1-1BFA92820B41}"/>
    <cellStyle name="Normal 13 2 2 2 3 3" xfId="730" xr:uid="{217E2C86-D28F-4667-8EB7-18B8E5C66798}"/>
    <cellStyle name="Normal 13 2 2 2 3 3 2" xfId="961" xr:uid="{9B1D2F4B-0269-4A92-934C-DC867E4A4E2B}"/>
    <cellStyle name="Normal 13 2 2 2 3 4" xfId="847" xr:uid="{6B8E159B-E5E9-463F-9B2C-9044B7B68F37}"/>
    <cellStyle name="Normal 13 2 2 2 4" xfId="638" xr:uid="{00000000-0005-0000-0000-00004C020000}"/>
    <cellStyle name="Normal 13 2 2 2 4 2" xfId="775" xr:uid="{9DD2384D-9728-4663-8046-D79F77604DA2}"/>
    <cellStyle name="Normal 13 2 2 2 4 2 2" xfId="1006" xr:uid="{FB87F20C-0240-4AAB-A1C7-177ECECFE6E2}"/>
    <cellStyle name="Normal 13 2 2 2 4 3" xfId="892" xr:uid="{49688A54-8F3A-4A1A-B0E8-BCA8281CA731}"/>
    <cellStyle name="Normal 13 2 2 2 5" xfId="728" xr:uid="{70E49861-77DE-4FCA-9F03-2E66F0E07D24}"/>
    <cellStyle name="Normal 13 2 2 2 5 2" xfId="959" xr:uid="{0DD967C9-6054-4F69-A71A-5FC5C596EBC0}"/>
    <cellStyle name="Normal 13 2 2 2 6" xfId="845" xr:uid="{21F1026F-3FAE-4551-AF1A-63D4FF29D33F}"/>
    <cellStyle name="Normal 13 2 2 3" xfId="637" xr:uid="{00000000-0005-0000-0000-00004D020000}"/>
    <cellStyle name="Normal 13 2 2 3 2" xfId="774" xr:uid="{9843F705-B6F1-47BA-9AAF-DC472586A2A6}"/>
    <cellStyle name="Normal 13 2 2 3 2 2" xfId="1005" xr:uid="{605FB08A-A63C-48D2-B6E5-D8674BDB7F49}"/>
    <cellStyle name="Normal 13 2 2 3 3" xfId="891" xr:uid="{17A53F17-9B0D-4D15-80CE-57512658245D}"/>
    <cellStyle name="Normal 13 2 2 4" xfId="727" xr:uid="{BBBF9789-6ECD-417E-8D96-760118FC6639}"/>
    <cellStyle name="Normal 13 2 2 4 2" xfId="958" xr:uid="{7423A8EA-8599-4C33-8F83-C97BFADBC0A2}"/>
    <cellStyle name="Normal 13 2 2 5" xfId="844" xr:uid="{8DDDA482-ED07-4C59-9BF6-3F750AF7E5B2}"/>
    <cellStyle name="Normal 13 2 3" xfId="513" xr:uid="{00000000-0005-0000-0000-00004E020000}"/>
    <cellStyle name="Normal 13 2 3 2" xfId="641" xr:uid="{00000000-0005-0000-0000-00004F020000}"/>
    <cellStyle name="Normal 13 2 3 2 2" xfId="778" xr:uid="{B4AF2282-B0D2-478B-89A0-06C94235AEDC}"/>
    <cellStyle name="Normal 13 2 3 2 2 2" xfId="1009" xr:uid="{E4715AC7-64B1-4E8C-BA7D-99907CB7A11F}"/>
    <cellStyle name="Normal 13 2 3 2 3" xfId="895" xr:uid="{CE35A570-B1D2-4DA3-BEA4-B80991B12AB4}"/>
    <cellStyle name="Normal 13 2 3 3" xfId="731" xr:uid="{D638219D-FAF2-4D70-972F-879DF1ADCC78}"/>
    <cellStyle name="Normal 13 2 3 3 2" xfId="962" xr:uid="{3EC2A946-B64F-41A1-9D59-5E8E3247F5DA}"/>
    <cellStyle name="Normal 13 2 3 4" xfId="848" xr:uid="{9BC724C3-E2AF-428E-92E4-2EE2C0020104}"/>
    <cellStyle name="Normal 13 2 4" xfId="636" xr:uid="{00000000-0005-0000-0000-000050020000}"/>
    <cellStyle name="Normal 13 2 4 2" xfId="773" xr:uid="{924C57E5-2D63-4800-A70B-86DF745E6952}"/>
    <cellStyle name="Normal 13 2 4 2 2" xfId="1004" xr:uid="{53F51E00-09FA-4B39-8A31-95B54C8A98D7}"/>
    <cellStyle name="Normal 13 2 4 3" xfId="890" xr:uid="{0A5C199B-A187-460E-9C10-6F3305749390}"/>
    <cellStyle name="Normal 13 2 5" xfId="726" xr:uid="{13862D8D-C120-4ACD-9F73-65901595AA90}"/>
    <cellStyle name="Normal 13 2 5 2" xfId="957" xr:uid="{F3573993-4817-46CD-B8B5-0F8DAC379292}"/>
    <cellStyle name="Normal 13 2 6" xfId="843" xr:uid="{63446F02-1538-4C3A-A103-C803CBEDA3A9}"/>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011" xr:uid="{6FAC9A89-EBE2-4966-BF83-CB130851A9EB}"/>
    <cellStyle name="Normal 13 3 2 2 3" xfId="897" xr:uid="{1DBE1104-2125-4470-87E7-ABBF33DBCE7B}"/>
    <cellStyle name="Normal 13 3 2 3" xfId="733" xr:uid="{C506AF63-BAF5-446B-8634-6B173C3D2277}"/>
    <cellStyle name="Normal 13 3 2 3 2" xfId="964" xr:uid="{EB683C84-5129-42D2-B2FA-64D0FEFCDFC9}"/>
    <cellStyle name="Normal 13 3 2 4" xfId="850" xr:uid="{15194EDE-C4F1-4BF6-9E75-D886DBDB5886}"/>
    <cellStyle name="Normal 13 3 3" xfId="642" xr:uid="{00000000-0005-0000-0000-000054020000}"/>
    <cellStyle name="Normal 13 3 3 2" xfId="779" xr:uid="{2D64F0B6-F2D4-4753-ACAB-B8970C19DF11}"/>
    <cellStyle name="Normal 13 3 3 2 2" xfId="1010" xr:uid="{C7A18EF8-5325-43D1-8657-4BBD2D454B13}"/>
    <cellStyle name="Normal 13 3 3 3" xfId="896" xr:uid="{4332CBD5-03BF-4788-85E2-89D00B51C424}"/>
    <cellStyle name="Normal 13 3 4" xfId="732" xr:uid="{A8FFA28B-3FBA-4810-9FB7-E8BC8786E106}"/>
    <cellStyle name="Normal 13 3 4 2" xfId="963" xr:uid="{E9511A40-7D36-4CD0-99C0-9E95BC06F0F7}"/>
    <cellStyle name="Normal 13 3 5" xfId="849" xr:uid="{67E50E7F-85D2-4069-B295-7CCEF25FD9F5}"/>
    <cellStyle name="Normal 13 4" xfId="516" xr:uid="{00000000-0005-0000-0000-000055020000}"/>
    <cellStyle name="Normal 13 4 2" xfId="644" xr:uid="{00000000-0005-0000-0000-000056020000}"/>
    <cellStyle name="Normal 13 4 2 2" xfId="781" xr:uid="{1C21DE69-2493-4CFD-AB7C-13CD278C565F}"/>
    <cellStyle name="Normal 13 4 2 2 2" xfId="1012" xr:uid="{A732418C-789A-4A18-A3F2-08725FAF5D96}"/>
    <cellStyle name="Normal 13 4 2 3" xfId="898" xr:uid="{5F21849B-8333-4289-8223-4521BEAA6E23}"/>
    <cellStyle name="Normal 13 4 3" xfId="734" xr:uid="{38E01FFC-D61C-4E61-B3A4-423B54ECD7D6}"/>
    <cellStyle name="Normal 13 4 3 2" xfId="965" xr:uid="{4F337D53-C48B-465C-B83A-6764266D98F6}"/>
    <cellStyle name="Normal 13 4 4" xfId="851" xr:uid="{DC0AE0C1-E874-47E2-B350-924CD04C2B72}"/>
    <cellStyle name="Normal 13 5" xfId="635" xr:uid="{00000000-0005-0000-0000-000057020000}"/>
    <cellStyle name="Normal 13 5 2" xfId="772" xr:uid="{F8A01035-FD81-4170-AC37-95B4477EB95E}"/>
    <cellStyle name="Normal 13 5 2 2" xfId="1003" xr:uid="{65F0EC89-EF5B-4063-9F9C-7EBE5268847F}"/>
    <cellStyle name="Normal 13 5 3" xfId="889" xr:uid="{C8E36C6A-1246-4DBF-BD76-4EFC6B69F4D7}"/>
    <cellStyle name="Normal 13 6" xfId="517" xr:uid="{00000000-0005-0000-0000-000058020000}"/>
    <cellStyle name="Normal 13 6 2" xfId="645" xr:uid="{00000000-0005-0000-0000-000059020000}"/>
    <cellStyle name="Normal 13 6 2 2" xfId="782" xr:uid="{57E1D229-3A53-40B5-BE22-FDB47E104338}"/>
    <cellStyle name="Normal 13 6 2 2 2" xfId="1013" xr:uid="{655A3471-0D7F-48E7-9FF3-9A966B4CF75A}"/>
    <cellStyle name="Normal 13 6 2 3" xfId="899" xr:uid="{3F4AE04D-28FF-4F8F-A405-1907AB2F0F54}"/>
    <cellStyle name="Normal 13 6 3" xfId="735" xr:uid="{6D8D5F10-C45C-44AF-9B94-9F21A3A87E4B}"/>
    <cellStyle name="Normal 13 6 3 2" xfId="966" xr:uid="{D5DB071B-7CA0-4AF2-B18E-FCA11EEF8F59}"/>
    <cellStyle name="Normal 13 6 4" xfId="852" xr:uid="{B2B59F55-84C9-4EC8-91AF-49DFCE6AE9D8}"/>
    <cellStyle name="Normal 13 7" xfId="725" xr:uid="{8A2E9159-67EF-4D2A-B9C2-AE5A64726B19}"/>
    <cellStyle name="Normal 13 7 2" xfId="956" xr:uid="{6A24082C-7174-41EF-9124-E8D3A4B7BF9D}"/>
    <cellStyle name="Normal 13 8" xfId="828" xr:uid="{EFDFA653-4B61-4972-8F4B-C60793DA36FB}"/>
    <cellStyle name="Normal 13 8 2" xfId="1059" xr:uid="{05C79901-5942-4996-AA21-C823DD781764}"/>
    <cellStyle name="Normal 13 9" xfId="827" xr:uid="{D4C677BD-5786-4D10-8940-E8BAED57CE72}"/>
    <cellStyle name="Normal 13 9 2" xfId="1058" xr:uid="{A80AD46A-86A8-4B3B-BB83-D404BCCA75FA}"/>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014" xr:uid="{01891B7A-7B6E-4A63-A1FF-7DB16A32D6EF}"/>
    <cellStyle name="Normal 2 2 2 2 3" xfId="900" xr:uid="{3FCEF2EB-04A9-4DD6-BCB0-41F6A7E8542D}"/>
    <cellStyle name="Normal 2 2 2 3" xfId="736" xr:uid="{A3802D78-3B2F-46A9-976C-16D5D1A814A2}"/>
    <cellStyle name="Normal 2 2 2 3 2" xfId="967" xr:uid="{59C46834-8474-4878-A48A-14E66A241BFF}"/>
    <cellStyle name="Normal 2 2 2 4" xfId="853" xr:uid="{C8159438-ADDE-4559-8A85-87662B6D1B71}"/>
    <cellStyle name="Normal 2 2 3" xfId="525" xr:uid="{00000000-0005-0000-0000-000062020000}"/>
    <cellStyle name="Normal 2 2 3 2" xfId="647" xr:uid="{00000000-0005-0000-0000-000063020000}"/>
    <cellStyle name="Normal 2 2 3 2 2" xfId="784" xr:uid="{C566D045-DC4F-4DC4-8267-F76C64080F82}"/>
    <cellStyle name="Normal 2 2 3 2 2 2" xfId="1015" xr:uid="{ECD78AC0-F412-4C30-B476-5B2CFCA0B79C}"/>
    <cellStyle name="Normal 2 2 3 2 3" xfId="901" xr:uid="{8C93AFD0-FD72-4064-9C71-E213C1A1F949}"/>
    <cellStyle name="Normal 2 2 3 3" xfId="737" xr:uid="{D9BD5694-2E8F-4E1C-9453-E73B38E022CC}"/>
    <cellStyle name="Normal 2 2 3 3 2" xfId="968" xr:uid="{568D5354-A915-4602-9CB3-25E0619FDC86}"/>
    <cellStyle name="Normal 2 2 3 4" xfId="854" xr:uid="{A6E14EA3-24A9-495A-8CAD-BFB42FA9313F}"/>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016" xr:uid="{B297CAFD-EA59-425D-B62D-02D6592D04EA}"/>
    <cellStyle name="Normal 2 3 2 2 3" xfId="902" xr:uid="{66675305-0524-43F8-9FB0-3F7BB3180D58}"/>
    <cellStyle name="Normal 2 3 2 3" xfId="738" xr:uid="{9AB5990D-0C25-4A4B-BDB5-317FA693F5A2}"/>
    <cellStyle name="Normal 2 3 2 3 2" xfId="969" xr:uid="{C5C38747-F690-417F-9FE8-C658C2F57C2C}"/>
    <cellStyle name="Normal 2 3 2 4" xfId="855" xr:uid="{F98E1B1C-EB4D-491D-8C55-72BA30E22876}"/>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017" xr:uid="{E07C6DAC-4848-43AB-BA9D-7932C4D21EAB}"/>
    <cellStyle name="Normal 2 4 2 2 3" xfId="903" xr:uid="{7E01144C-3116-4ED7-B92E-E9AECE8F5049}"/>
    <cellStyle name="Normal 2 4 2 3" xfId="739" xr:uid="{5D198248-154E-4873-9612-83DD012631A4}"/>
    <cellStyle name="Normal 2 4 2 3 2" xfId="970" xr:uid="{E8CB2CDA-FC30-4C09-863D-4197AAD172A1}"/>
    <cellStyle name="Normal 2 4 2 4" xfId="856" xr:uid="{FDD258DE-A70C-404A-B341-5168B5685290}"/>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018" xr:uid="{26945A82-073B-46B4-89CA-606B2BC69659}"/>
    <cellStyle name="Normal 3 2 2 3" xfId="904" xr:uid="{A677F32A-30E8-4D87-A114-80D36438CD48}"/>
    <cellStyle name="Normal 3 2 3" xfId="740" xr:uid="{377DC67A-60E6-48D5-A9E8-578699562D33}"/>
    <cellStyle name="Normal 3 2 3 2" xfId="971" xr:uid="{3F9842C8-FCC0-48BB-BE5F-A952B97AFB6E}"/>
    <cellStyle name="Normal 3 2 4" xfId="857" xr:uid="{2EA40E06-C4AF-4CEF-988F-0E879682B121}"/>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019" xr:uid="{8340243C-82F2-4817-ADDD-FF5C224F9835}"/>
    <cellStyle name="Normal 3 4 2 3" xfId="905" xr:uid="{DEE62C1A-921D-4839-84FF-B7AC908A9A40}"/>
    <cellStyle name="Normal 3 4 3" xfId="741" xr:uid="{3EA5D8E4-6834-4490-B126-B0CDD22E95FC}"/>
    <cellStyle name="Normal 3 4 3 2" xfId="972" xr:uid="{939D0E88-ED2C-4422-A259-E4C7562A2345}"/>
    <cellStyle name="Normal 3 4 4" xfId="858" xr:uid="{3BEBB7CF-4BCA-4768-BBA4-BE526711C0BB}"/>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022" xr:uid="{6454FD0B-7B46-4660-884B-53B040CD37A4}"/>
    <cellStyle name="Normal 3 8 2 2 2 3" xfId="908" xr:uid="{1BC94B92-BD48-4F63-9C2C-7E6155E7E6AA}"/>
    <cellStyle name="Normal 3 8 2 2 3" xfId="744" xr:uid="{308FA54C-9BC3-4284-9C32-F899617D1BC3}"/>
    <cellStyle name="Normal 3 8 2 2 3 2" xfId="975" xr:uid="{57E58840-B119-468F-8C2D-B6EAAA713325}"/>
    <cellStyle name="Normal 3 8 2 2 4" xfId="861" xr:uid="{2A19DDC0-349A-4E28-9324-47648708305C}"/>
    <cellStyle name="Normal 3 8 2 3" xfId="653" xr:uid="{00000000-0005-0000-0000-000077020000}"/>
    <cellStyle name="Normal 3 8 2 3 2" xfId="790" xr:uid="{69921434-A489-4286-ADDD-AD50D353D66D}"/>
    <cellStyle name="Normal 3 8 2 3 2 2" xfId="1021" xr:uid="{68DD19D9-ABBE-480E-803E-493C2D82AA39}"/>
    <cellStyle name="Normal 3 8 2 3 3" xfId="907" xr:uid="{D37DC978-096D-4E63-93E4-77B527557AFE}"/>
    <cellStyle name="Normal 3 8 2 4" xfId="743" xr:uid="{AAEE4AB8-02EC-474A-8844-C6400B8C5517}"/>
    <cellStyle name="Normal 3 8 2 4 2" xfId="974" xr:uid="{D85AC385-871D-4218-B4A3-AAD9B486DF97}"/>
    <cellStyle name="Normal 3 8 2 5" xfId="860" xr:uid="{EBC3040E-25D6-4EAC-9B8B-441D270D6E15}"/>
    <cellStyle name="Normal 3 8 3" xfId="540" xr:uid="{00000000-0005-0000-0000-000078020000}"/>
    <cellStyle name="Normal 3 8 3 2" xfId="655" xr:uid="{00000000-0005-0000-0000-000079020000}"/>
    <cellStyle name="Normal 3 8 3 2 2" xfId="792" xr:uid="{F1F1E672-46F7-4F96-AD70-77C2114D89F8}"/>
    <cellStyle name="Normal 3 8 3 2 2 2" xfId="1023" xr:uid="{4707631F-74C4-4F0E-ABB3-5BFD8A829652}"/>
    <cellStyle name="Normal 3 8 3 2 3" xfId="909" xr:uid="{A130CA18-D8BF-4100-BE7F-201D63EB5918}"/>
    <cellStyle name="Normal 3 8 3 3" xfId="745" xr:uid="{AF3DC75E-05A9-4174-BE89-59F25C5D1C4B}"/>
    <cellStyle name="Normal 3 8 3 3 2" xfId="976" xr:uid="{39E19DF0-384B-47B8-9B46-274321582D14}"/>
    <cellStyle name="Normal 3 8 3 4" xfId="862" xr:uid="{62D8E181-098B-4567-BE27-FB4D421D6E04}"/>
    <cellStyle name="Normal 3 8 4" xfId="652" xr:uid="{00000000-0005-0000-0000-00007A020000}"/>
    <cellStyle name="Normal 3 8 4 2" xfId="789" xr:uid="{CA7AF605-D634-4851-8C95-3635FFCD681C}"/>
    <cellStyle name="Normal 3 8 4 2 2" xfId="1020" xr:uid="{F844004B-71CB-4545-9280-457C8D4135F1}"/>
    <cellStyle name="Normal 3 8 4 3" xfId="906" xr:uid="{737957EE-1D63-40AE-B274-773D47F85CF3}"/>
    <cellStyle name="Normal 3 8 5" xfId="742" xr:uid="{C5F7FE80-F11C-4EC4-8219-37EABB1B2D82}"/>
    <cellStyle name="Normal 3 8 5 2" xfId="973" xr:uid="{7234E2D4-E6F2-4BBD-946B-AEB34D39E85B}"/>
    <cellStyle name="Normal 3 8 6" xfId="859" xr:uid="{FD0D8580-4063-45F7-AF63-C7A4C6985951}"/>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024" xr:uid="{78DEFC97-D9F0-4372-8FFE-4ADAA15A366F}"/>
    <cellStyle name="Normal 4 2 2 3" xfId="910" xr:uid="{40DCC0EE-27EB-4008-A531-6EF204270B5A}"/>
    <cellStyle name="Normal 4 2 3" xfId="746" xr:uid="{E1A365CE-2A0C-4728-92E4-8FEDE92E0FDB}"/>
    <cellStyle name="Normal 4 2 3 2" xfId="977" xr:uid="{8578ED22-1C56-4323-99CC-375FF6235A9D}"/>
    <cellStyle name="Normal 4 2 4" xfId="863" xr:uid="{5597F9FC-6CEF-4B5E-8D24-770110E00F99}"/>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025" xr:uid="{86EECECB-C049-4B9D-ADE3-8AA5CF6DF7E2}"/>
    <cellStyle name="Normal 4 4 2 3" xfId="911" xr:uid="{75EAA962-5EAC-41ED-80F9-55DD670E70C7}"/>
    <cellStyle name="Normal 4 4 3" xfId="747" xr:uid="{A928AF69-0930-413E-95DF-60F9FA2F0336}"/>
    <cellStyle name="Normal 4 4 3 2" xfId="978" xr:uid="{46B80D2D-0F6F-4F2A-900E-C473AABA2831}"/>
    <cellStyle name="Normal 4 4 4" xfId="864" xr:uid="{CCCF7013-3514-4358-86E4-63284E620484}"/>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026" xr:uid="{8CE1DCBB-0410-4095-B34B-69626FA02B00}"/>
    <cellStyle name="Normal 5 3 2 3" xfId="912" xr:uid="{5F248D6A-7AF2-411F-BB6F-07FE02C730A0}"/>
    <cellStyle name="Normal 5 3 3" xfId="748" xr:uid="{576DE7CE-395A-4AE2-9596-6E4815B24A6D}"/>
    <cellStyle name="Normal 5 3 3 2" xfId="979" xr:uid="{5AEBB753-E8A2-4C79-A6C5-F6AD0AC2D9FC}"/>
    <cellStyle name="Normal 5 3 4" xfId="865" xr:uid="{0F768C5B-AAA8-4C0A-BA06-11698905A9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028" xr:uid="{CAB50F5D-022A-4756-BA1C-732D40FDB688}"/>
    <cellStyle name="Normal 6 2 2 3" xfId="914" xr:uid="{4E333227-3B2D-431B-BD10-F0D44A388496}"/>
    <cellStyle name="Normal 6 2 3" xfId="750" xr:uid="{557B45E5-E9AC-41E2-A811-61F73279F30D}"/>
    <cellStyle name="Normal 6 2 3 2" xfId="981" xr:uid="{F9DE5DDD-027D-4724-9F36-6AF73981FCB4}"/>
    <cellStyle name="Normal 6 2 4" xfId="867" xr:uid="{3155606E-0556-4E1C-B541-5AE7FC24C805}"/>
    <cellStyle name="Normal 6 3" xfId="571" xr:uid="{00000000-0005-0000-0000-00009D020000}"/>
    <cellStyle name="Normal 6 4" xfId="659" xr:uid="{00000000-0005-0000-0000-00009E020000}"/>
    <cellStyle name="Normal 6 4 2" xfId="796" xr:uid="{94F48A41-6835-47F0-9973-4CC85AEA90D4}"/>
    <cellStyle name="Normal 6 4 2 2" xfId="1027" xr:uid="{2D71EBB3-8920-434B-9B06-9A7BE00F55A4}"/>
    <cellStyle name="Normal 6 4 3" xfId="913" xr:uid="{540DCD7E-DE7A-4CD4-83FD-CF87AA7D0DE5}"/>
    <cellStyle name="Normal 6 5" xfId="749" xr:uid="{F98FC477-0AD5-4A86-A589-DD2204455DBE}"/>
    <cellStyle name="Normal 6 5 2" xfId="980" xr:uid="{171C4F19-8A02-4980-9D6D-BB12EFD767E7}"/>
    <cellStyle name="Normal 6 6" xfId="866" xr:uid="{E2A6ED7C-1DE1-474D-99F9-C94E355EF0D2}"/>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056" xr:uid="{13D14205-7622-48C6-8DDA-DABE4EEC5918}"/>
    <cellStyle name="Normal 9 3" xfId="942" xr:uid="{ECB04511-AE2F-4424-8416-1990F4679901}"/>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029" xr:uid="{505AA66F-9103-4A0E-B06B-CC8F7B7FFA85}"/>
    <cellStyle name="Note 2 2 3" xfId="915" xr:uid="{6BC4ACF6-7DC8-433A-825E-6CB9BC692175}"/>
    <cellStyle name="Note 2 3" xfId="751" xr:uid="{AC5340EE-478E-47DC-8896-BD46672619DE}"/>
    <cellStyle name="Note 2 3 2" xfId="982" xr:uid="{F878FEF8-C1E0-4FDF-BA90-0207720AA5C2}"/>
    <cellStyle name="Note 2 4" xfId="868" xr:uid="{4D844998-C5C1-444A-B709-9158B30415CC}"/>
    <cellStyle name="Note 3" xfId="712" xr:uid="{00000000-0005-0000-0000-0000A6020000}"/>
    <cellStyle name="Note 3 2" xfId="826" xr:uid="{BE69DA9A-320A-423F-A18C-65A987CEC7F4}"/>
    <cellStyle name="Note 3 2 2" xfId="1057" xr:uid="{069AACB6-AA31-4826-8A37-732CE7E4E04C}"/>
    <cellStyle name="Note 3 3" xfId="943" xr:uid="{AD464CA8-3E85-4543-B0C9-E4BC928AFD0C}"/>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033" xr:uid="{C6126275-8F83-4D97-84C5-DD46E51E0044}"/>
    <cellStyle name="Standard 4 2 2 2 2 3" xfId="919" xr:uid="{111B828D-DDFD-4221-9D1B-EACFB242E438}"/>
    <cellStyle name="Standard 4 2 2 2 3" xfId="755" xr:uid="{3717BDF9-DF18-469D-A1A6-133293EAB916}"/>
    <cellStyle name="Standard 4 2 2 2 3 2" xfId="986" xr:uid="{0E7B958C-82FD-4375-8065-0CBCAD75B36E}"/>
    <cellStyle name="Standard 4 2 2 2 4" xfId="872" xr:uid="{D6B9D37C-7B5C-4F79-83BE-8A37D09E3B6D}"/>
    <cellStyle name="Standard 4 2 2 3" xfId="665" xr:uid="{00000000-0005-0000-0000-0000B2020000}"/>
    <cellStyle name="Standard 4 2 2 3 2" xfId="801" xr:uid="{B519ACEB-8D15-4BAB-914A-A2C2D0673E85}"/>
    <cellStyle name="Standard 4 2 2 3 2 2" xfId="1032" xr:uid="{C4BE81E2-0277-4BEE-8883-08C08D92872B}"/>
    <cellStyle name="Standard 4 2 2 3 3" xfId="918" xr:uid="{FAE248F0-121B-466C-9F87-E968F94A9030}"/>
    <cellStyle name="Standard 4 2 2 4" xfId="754" xr:uid="{CC2F9681-7221-4E0B-BE58-DE34D4DC40CF}"/>
    <cellStyle name="Standard 4 2 2 4 2" xfId="985" xr:uid="{EBD90550-89B3-429C-8CD0-561A58D4C356}"/>
    <cellStyle name="Standard 4 2 2 5" xfId="871" xr:uid="{CAFD4F88-2BE3-4157-90DE-D3EDD699312B}"/>
    <cellStyle name="Standard 4 2 3" xfId="584" xr:uid="{00000000-0005-0000-0000-0000B3020000}"/>
    <cellStyle name="Standard 4 2 3 2" xfId="667" xr:uid="{00000000-0005-0000-0000-0000B4020000}"/>
    <cellStyle name="Standard 4 2 3 2 2" xfId="803" xr:uid="{B5FE6E75-B41F-4CC0-BF1F-33B763CE0A2C}"/>
    <cellStyle name="Standard 4 2 3 2 2 2" xfId="1034" xr:uid="{D50A8C3A-757F-4FF4-B43D-73ED281CF959}"/>
    <cellStyle name="Standard 4 2 3 2 3" xfId="920" xr:uid="{B7B1ED71-6339-438F-869B-1B80363E1BE0}"/>
    <cellStyle name="Standard 4 2 3 3" xfId="756" xr:uid="{A64374BC-823F-49AF-B773-E84014AFDB70}"/>
    <cellStyle name="Standard 4 2 3 3 2" xfId="987" xr:uid="{4FE7FDFA-0057-479B-8142-F96DF166EB0D}"/>
    <cellStyle name="Standard 4 2 3 4" xfId="873" xr:uid="{E454F353-D349-4A7A-9C4A-9E3E33BE90F3}"/>
    <cellStyle name="Standard 4 2 4" xfId="664" xr:uid="{00000000-0005-0000-0000-0000B5020000}"/>
    <cellStyle name="Standard 4 2 4 2" xfId="800" xr:uid="{9C2C791D-563B-4AED-BAA8-BB47B68C5354}"/>
    <cellStyle name="Standard 4 2 4 2 2" xfId="1031" xr:uid="{8D70751E-B226-4C20-801A-59F225AF17A8}"/>
    <cellStyle name="Standard 4 2 4 3" xfId="917" xr:uid="{A4F86EBE-45BF-4435-98A3-FE4D1888472A}"/>
    <cellStyle name="Standard 4 2 5" xfId="753" xr:uid="{A197A41C-0F12-46AA-AE19-171F357B5002}"/>
    <cellStyle name="Standard 4 2 5 2" xfId="984" xr:uid="{E46E6DB7-F669-4761-80E0-788C61C9D4B5}"/>
    <cellStyle name="Standard 4 2 6" xfId="870" xr:uid="{A232F3EB-7C50-48A7-AC0B-E133C8E4E945}"/>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036" xr:uid="{41F2D813-C8A4-40FD-AA14-00B9C4A45670}"/>
    <cellStyle name="Standard 4 3 2 2 3" xfId="922" xr:uid="{4636FDAB-B412-4659-ABEF-C720B884C19A}"/>
    <cellStyle name="Standard 4 3 2 3" xfId="758" xr:uid="{331D8F24-399E-43AE-9199-C0CEBBDF18BC}"/>
    <cellStyle name="Standard 4 3 2 3 2" xfId="989" xr:uid="{A890ED65-0FE9-449E-9719-8D2527B8815D}"/>
    <cellStyle name="Standard 4 3 2 4" xfId="875" xr:uid="{836B9A9D-1FD3-45E3-8373-1C52946A7A9C}"/>
    <cellStyle name="Standard 4 3 3" xfId="668" xr:uid="{00000000-0005-0000-0000-0000B9020000}"/>
    <cellStyle name="Standard 4 3 3 2" xfId="804" xr:uid="{D9FC3651-C083-4A3A-BBEB-35BDB75E6856}"/>
    <cellStyle name="Standard 4 3 3 2 2" xfId="1035" xr:uid="{A6C126C8-F831-4352-BFA7-DB42010B7D02}"/>
    <cellStyle name="Standard 4 3 3 3" xfId="921" xr:uid="{486A5FD3-F48A-4E2E-8876-0660FF835BB2}"/>
    <cellStyle name="Standard 4 3 4" xfId="757" xr:uid="{B582CC8D-4531-472B-9421-10B8AF6BE8B9}"/>
    <cellStyle name="Standard 4 3 4 2" xfId="988" xr:uid="{731EC83A-29E0-49D0-B32E-0571DDB49C97}"/>
    <cellStyle name="Standard 4 3 5" xfId="874" xr:uid="{A2F00285-02A5-4C75-8D8D-E050D7DD485D}"/>
    <cellStyle name="Standard 4 4" xfId="587" xr:uid="{00000000-0005-0000-0000-0000BA020000}"/>
    <cellStyle name="Standard 4 4 2" xfId="670" xr:uid="{00000000-0005-0000-0000-0000BB020000}"/>
    <cellStyle name="Standard 4 4 2 2" xfId="806" xr:uid="{FA8A2B66-1108-407C-9F13-364C6D5A5AC0}"/>
    <cellStyle name="Standard 4 4 2 2 2" xfId="1037" xr:uid="{A72A7B3E-FEC9-49ED-B60E-C74EA3AA91C5}"/>
    <cellStyle name="Standard 4 4 2 3" xfId="923" xr:uid="{16D3CBB4-7182-4837-B0BE-3B3E970AE77D}"/>
    <cellStyle name="Standard 4 4 3" xfId="759" xr:uid="{1DA9F4F4-EBC5-4578-BE84-7407C5EC93C7}"/>
    <cellStyle name="Standard 4 4 3 2" xfId="990" xr:uid="{1038CE77-9CD4-4E47-94F6-80CF51AB1CE9}"/>
    <cellStyle name="Standard 4 4 4" xfId="876" xr:uid="{82B9A1CE-35FF-4AF3-8A7F-1E33E7CC1987}"/>
    <cellStyle name="Standard 4 5" xfId="663" xr:uid="{00000000-0005-0000-0000-0000BC020000}"/>
    <cellStyle name="Standard 4 5 2" xfId="799" xr:uid="{C39C8FBF-2901-4072-B80F-AE644911D338}"/>
    <cellStyle name="Standard 4 5 2 2" xfId="1030" xr:uid="{7F1417A8-6B24-4717-95A3-13157665F9D3}"/>
    <cellStyle name="Standard 4 5 3" xfId="916" xr:uid="{4730CE2E-FE89-4486-9D00-F8FA44774601}"/>
    <cellStyle name="Standard 4 6" xfId="752" xr:uid="{A1D7548D-B817-4A92-9F01-B4F2C2CCAE96}"/>
    <cellStyle name="Standard 4 6 2" xfId="983" xr:uid="{67CE7EDF-1DDB-4CE1-AB83-707781D32F73}"/>
    <cellStyle name="Standard 4 7" xfId="869" xr:uid="{484328A9-780E-40B8-A27A-CD404B3C01EE}"/>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dinesh@qualitek.com" TargetMode="External"/><Relationship Id="rId2" Type="http://schemas.openxmlformats.org/officeDocument/2006/relationships/hyperlink" Target="https://secureservercdn.net/198.71.189.51/tbt.5aa.myftpupload.com/wp-content/uploads/2022/08/Cobalt-Sourcing-Policy.pdf" TargetMode="External"/><Relationship Id="rId1" Type="http://schemas.openxmlformats.org/officeDocument/2006/relationships/hyperlink" Target="mailto:phan@qualite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3"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0" zoomScaleNormal="80" workbookViewId="0">
      <selection activeCell="D17" sqref="D17:J1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19203</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19204</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19213</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19212</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19211</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19208</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19209</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19206</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45408</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7" t="str">
        <f ca="1">OFFSET(L!$C$1,MATCH("Declaration"&amp;ADDRESS(ROW(),COLUMN(),4),L!$A:$A,0)-1,SL,,)</f>
        <v>Answer</v>
      </c>
      <c r="E25" s="34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9" t="str">
        <f ca="1">D25</f>
        <v>Answer</v>
      </c>
      <c r="E31" s="34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9" t="str">
        <f ca="1">D25</f>
        <v>Answer</v>
      </c>
      <c r="E37" s="349"/>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9" t="str">
        <f ca="1">D25</f>
        <v>Answer</v>
      </c>
      <c r="E43" s="349"/>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9" t="str">
        <f ca="1">D25</f>
        <v>Answer</v>
      </c>
      <c r="E49" s="349"/>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9" t="str">
        <f ca="1">D25</f>
        <v>Answer</v>
      </c>
      <c r="E55" s="349"/>
      <c r="F55" s="15"/>
      <c r="G55" s="38" t="str">
        <f ca="1">G25</f>
        <v>Comments</v>
      </c>
      <c r="H55" s="348"/>
      <c r="I55" s="348"/>
      <c r="J55" s="348"/>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5" t="s">
        <v>25</v>
      </c>
      <c r="E56" s="346"/>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9" t="str">
        <f ca="1">D25</f>
        <v>Answer</v>
      </c>
      <c r="E61" s="349"/>
      <c r="F61" s="15"/>
      <c r="G61" s="38" t="str">
        <f ca="1">G25</f>
        <v>Comments</v>
      </c>
      <c r="H61" s="348" t="str">
        <f>IF(Q69="(*)","Click here to enter smelter names","")</f>
        <v/>
      </c>
      <c r="I61" s="348"/>
      <c r="J61" s="348"/>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7" t="str">
        <f ca="1">D25</f>
        <v>Answer</v>
      </c>
      <c r="E68" s="347"/>
      <c r="F68" s="47"/>
      <c r="G68" s="347" t="str">
        <f ca="1">G25</f>
        <v>Comments</v>
      </c>
      <c r="H68" s="347" t="e">
        <f>HLOOKUP(SL,LT,$O68,0)</f>
        <v>#NAME?</v>
      </c>
      <c r="I68" s="34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50" t="s">
        <v>19210</v>
      </c>
      <c r="H71" s="351"/>
      <c r="I71" s="351"/>
      <c r="J71" s="352"/>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4"/>
      <c r="H73" s="344"/>
      <c r="I73" s="344"/>
      <c r="J73" s="344"/>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35</v>
      </c>
      <c r="E79" s="341"/>
      <c r="F79" s="51"/>
      <c r="G79" s="330" t="s">
        <v>19202</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G71:J71"/>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D71:E71"/>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B37F4195-1B76-471F-9F3D-EB03E743CD8B}"/>
    <hyperlink ref="G71" r:id="rId2" xr:uid="{D588DF1F-B051-4AE3-B0D9-E1D08C8E406B}"/>
    <hyperlink ref="D16" r:id="rId3" xr:uid="{7B20AEF4-921B-4922-90FC-0BB7A31F4A9D}"/>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10" sqref="C1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291</v>
      </c>
      <c r="B5" s="150" t="str">
        <f ca="1">IF(LEN(A5)=0,"",INDEX('Smelter Look-up'!$A:$A,MATCH($A5,'Smelter Look-up'!$E:$E,0)))</f>
        <v>Cobalt</v>
      </c>
      <c r="C5" s="153" t="str">
        <f ca="1">IF(LEN(A5)=0,"",INDEX('Smelter Look-up'!$C:$C,MATCH($A5,'Smelter Look-up'!$E:$E,0)))</f>
        <v>Umicore Olen</v>
      </c>
      <c r="D5" s="150"/>
      <c r="E5" s="150" t="str">
        <f ca="1">IF(ISERROR($V5),"",OFFSET('Smelter Look-up'!$D$4,$V5-4,0)&amp;"")</f>
        <v>BELGIUM</v>
      </c>
      <c r="F5" s="150" t="str">
        <f ca="1">IF(ISERROR($V5),"",OFFSET('Smelter Look-up'!$E$4,$V5-4,0))</f>
        <v>CID003228</v>
      </c>
      <c r="G5" s="150" t="str">
        <f ca="1">IF(C5=$X$4,"Enter smelter details",IF(ISERROR($V5),"",OFFSET('Smelter Look-up'!$F$4,$V5-4,0)))</f>
        <v>RMI</v>
      </c>
      <c r="H5" s="208">
        <f ca="1">IF(ISERROR($V5),"",OFFSET('Smelter Look-up'!$G$4,$V5-4,0))</f>
        <v>0</v>
      </c>
      <c r="I5" s="209" t="str">
        <f ca="1">IF(ISERROR($V5),"",OFFSET('Smelter Look-up'!$H$4,$V5-4,0))</f>
        <v>Olen</v>
      </c>
      <c r="J5" s="209" t="str">
        <f ca="1">IF(ISERROR($V5),"",OFFSET('Smelter Look-up'!$I$4,$V5-4,0))</f>
        <v>Antwerpen</v>
      </c>
      <c r="K5" s="151"/>
      <c r="L5" s="151"/>
      <c r="M5" s="151"/>
      <c r="N5" s="151"/>
      <c r="O5" s="151"/>
      <c r="P5" s="211"/>
      <c r="Q5" s="152"/>
      <c r="R5" s="150" t="str">
        <f ca="1">IF(ISERROR($V5),"",OFFSET('Smelter Look-up'!$C$4,$V5-4,0)&amp;"")</f>
        <v>Umicore Olen</v>
      </c>
      <c r="S5" s="156" t="str">
        <f t="shared" ref="S5:S63" ca="1" si="0">IF(B5="","",IF(ISERROR(MATCH($E5,CL,0)),"Unknown",INDIRECT("'C'!$A$"&amp;MATCH($E5,CL,0)+1)))</f>
        <v>BE</v>
      </c>
      <c r="T5" s="156" t="str">
        <f ca="1">IF(B5="","",IF(ISERROR(MATCH($J5,SorP!$B$1:$B$6226,0)),"",INDIRECT("'SorP'!$A$"&amp;MATCH($S5&amp;$J5,SorP!C:C,0))))</f>
        <v>BE-VAN</v>
      </c>
      <c r="U5" s="169"/>
      <c r="V5" s="170">
        <f ca="1">IF(C5="",NA(),MATCH($B5&amp;$C5,'Smelter Look-up'!$J:$J,0))</f>
        <v>139</v>
      </c>
      <c r="X5" s="171">
        <f t="shared" ref="X5:X62" ca="1" si="1">IF(AND(C5="Smelter not listed",OR(LEN(D5)=0,LEN(E5)=0)),1,0)</f>
        <v>0</v>
      </c>
      <c r="AB5" s="171" t="str">
        <f t="shared" ref="AB5:AB62" ca="1" si="2">B5&amp;C5</f>
        <v>CobaltUmicore Olen</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zoomScale="80" zoomScaleNormal="8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Qualitek International,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Manufacturer of tin-containing solder paste, bar and wire for electronics industry</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Dinesh Amin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dinesh@qualitek.com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630-628-8083 ext.105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Phodi Han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phan@qualitek.com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630-628-8083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45408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51">
      <c r="A50" s="80" t="s">
        <v>57</v>
      </c>
      <c r="B50" s="80" t="str">
        <f>Declaration!G71</f>
        <v>https://secureservercdn.net/198.71.189.51/tbt.5aa.myftpupload.com/wp-content/uploads/2022/08/Cobalt-Sourcing-Policy.pdf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Umicore Sustainable Procurement Framework for Cobalt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E139" sqref="E139"/>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Tina Ratanavanich</cp:lastModifiedBy>
  <cp:revision/>
  <dcterms:created xsi:type="dcterms:W3CDTF">2010-06-21T21:00:23Z</dcterms:created>
  <dcterms:modified xsi:type="dcterms:W3CDTF">2025-02-25T15:25:23Z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